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iterisinc1-my.sharepoint.com/personal/heisecd_iteris_com/Documents/1. Programs/Florida/2019 ITS Architecture Update/Maintenance Log/"/>
    </mc:Choice>
  </mc:AlternateContent>
  <xr:revisionPtr revIDLastSave="240" documentId="8_{266B7C96-1B8E-46AC-AFD7-668721F0527A}" xr6:coauthVersionLast="47" xr6:coauthVersionMax="47" xr10:uidLastSave="{DFA9F687-E361-45D1-84DC-F4BE598EB2E5}"/>
  <bookViews>
    <workbookView xWindow="-120" yWindow="-120" windowWidth="29040" windowHeight="15840" xr2:uid="{00000000-000D-0000-FFFF-FFFF00000000}"/>
  </bookViews>
  <sheets>
    <sheet name="All Log Item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4" i="1" l="1"/>
  <c r="K146" i="1"/>
  <c r="K147" i="1"/>
  <c r="K148" i="1"/>
  <c r="K149" i="1"/>
  <c r="K150" i="1"/>
  <c r="K151" i="1"/>
  <c r="K152" i="1"/>
  <c r="K153" i="1"/>
  <c r="K145" i="1"/>
  <c r="L146" i="1"/>
  <c r="M146" i="1" s="1"/>
  <c r="L147" i="1"/>
  <c r="M147" i="1" s="1"/>
  <c r="L148" i="1"/>
  <c r="M148" i="1" s="1"/>
  <c r="L149" i="1"/>
  <c r="M149" i="1" s="1"/>
  <c r="L150" i="1"/>
  <c r="M150" i="1" s="1"/>
  <c r="L151" i="1"/>
  <c r="M151" i="1" s="1"/>
  <c r="L152" i="1"/>
  <c r="M152" i="1" s="1"/>
  <c r="L153" i="1"/>
  <c r="M153" i="1" s="1"/>
  <c r="L145" i="1"/>
  <c r="M145" i="1" s="1"/>
  <c r="F146" i="1"/>
  <c r="F147" i="1"/>
  <c r="F148" i="1"/>
  <c r="F149" i="1"/>
  <c r="F150" i="1"/>
  <c r="F151" i="1"/>
  <c r="F152" i="1"/>
  <c r="F153" i="1"/>
  <c r="F145" i="1"/>
  <c r="J146" i="1"/>
  <c r="J147" i="1"/>
  <c r="J148" i="1"/>
  <c r="J149" i="1"/>
  <c r="J150" i="1"/>
  <c r="J151" i="1"/>
  <c r="J152" i="1"/>
  <c r="J153" i="1"/>
  <c r="J145" i="1"/>
  <c r="I145" i="1"/>
  <c r="I146" i="1"/>
  <c r="I147" i="1"/>
  <c r="I148" i="1"/>
  <c r="I149" i="1"/>
  <c r="I150" i="1"/>
  <c r="I151" i="1"/>
  <c r="I152" i="1"/>
  <c r="I153" i="1"/>
  <c r="H146" i="1"/>
  <c r="H147" i="1"/>
  <c r="H148" i="1"/>
  <c r="H149" i="1"/>
  <c r="H150" i="1"/>
  <c r="H151" i="1"/>
  <c r="H152" i="1"/>
  <c r="H153" i="1"/>
  <c r="H145" i="1"/>
  <c r="E153" i="1"/>
  <c r="E146" i="1"/>
  <c r="E147" i="1"/>
  <c r="E148" i="1"/>
  <c r="E149" i="1"/>
  <c r="E150" i="1"/>
  <c r="E151" i="1"/>
  <c r="E152" i="1"/>
  <c r="E145" i="1"/>
  <c r="D146" i="1"/>
  <c r="D147" i="1"/>
  <c r="D148" i="1"/>
  <c r="D149" i="1"/>
  <c r="D150" i="1"/>
  <c r="D151" i="1"/>
  <c r="D152" i="1"/>
  <c r="D153" i="1"/>
  <c r="D145" i="1"/>
  <c r="L154" i="1" l="1"/>
  <c r="F154" i="1"/>
  <c r="I154" i="1"/>
  <c r="J154" i="1"/>
  <c r="E154" i="1"/>
  <c r="C147" i="1"/>
  <c r="C145" i="1"/>
  <c r="D154" i="1" l="1"/>
  <c r="C146" i="1" l="1"/>
  <c r="C148" i="1"/>
  <c r="C149" i="1"/>
  <c r="C150" i="1"/>
  <c r="C151" i="1"/>
  <c r="C152" i="1"/>
  <c r="C153" i="1"/>
  <c r="C154" i="1" l="1"/>
</calcChain>
</file>

<file path=xl/sharedStrings.xml><?xml version="1.0" encoding="utf-8"?>
<sst xmlns="http://schemas.openxmlformats.org/spreadsheetml/2006/main" count="1519" uniqueCount="365">
  <si>
    <t>#</t>
  </si>
  <si>
    <t>Source</t>
  </si>
  <si>
    <t>Change</t>
  </si>
  <si>
    <t>Disposition</t>
  </si>
  <si>
    <t>Architecture</t>
  </si>
  <si>
    <t>Florida Architecture Maintenance Log</t>
  </si>
  <si>
    <t>MetroPlan TIP</t>
  </si>
  <si>
    <t>D5 RITSA</t>
  </si>
  <si>
    <t>Location: Osceola County/Orange County; FDOT; TSMO ITS MPlan; Adaptive Signal System US 192 Phase II from Avalon Rd to Columbia Ave.; Install Adaptive Signal System</t>
  </si>
  <si>
    <t>Location: Seminole County/Orange County; FDOT; TSMO ITS MPlan; Active Arterial Management US 17/92 from US 192 to SR 46; Active Arterial Management for a significantly congested corridor in the Metroplan Region</t>
  </si>
  <si>
    <t>Location: Orange County; FDOT; TSMO ITS MPlan; Bicycle &amp; Pedestrian Innovative ITS on US 441 from Holden Ave. to I-4; Install bicycle and pedestrian ITS technologies</t>
  </si>
  <si>
    <t>Location: Seminole County/Orange County; FDOT; TSMO ITS MPlan; Active Arterial Management SR 436/Semoran Blvd. from Orlando International Airport to I-4; Active Arterial Management for a significantly congested corridor in the Metroplan Region</t>
  </si>
  <si>
    <t>Location: Seminole County/Orange County; FDOT; TSMO ITS MPlan; Adaptive Signal System SR 436/Semoran Blvd. from SR 50 to Red Bug Lake Rd; Install an Adaptive Signal System</t>
  </si>
  <si>
    <t>Location: Seminole County/Orange County/Osceola County; FDOT; TSMO; Connected Vehicle Pilot US 17/92 Regionwide; Test Connected Vehicle Strategies &amp; Guidelines</t>
  </si>
  <si>
    <t>Location: Orange County; FDOT; TSMO ITS - MPlan; Adaptive Signal System SR 50 from Forsyth Rd to Avalon Park Blvd.; Install and Adaptive Signal System</t>
  </si>
  <si>
    <t>Location: Osceola County; Osceola County; TSMO; ATMS Phase 6 countywide; Build and Design ITS Infrastructure</t>
  </si>
  <si>
    <t>Location: Orange County; Orange County; TSMO; Bluetooth Expansion countywide; Install 200 Bluetooth Readers</t>
  </si>
  <si>
    <t>Location: Orange County; Orange County; TSMO; CCTV Expansion countywide; Install CCTV at Several Intersections</t>
  </si>
  <si>
    <t>Location: Orlando; Orlando; TSMO; City of Orlando Parking Management Citywide; Parking Management System</t>
  </si>
  <si>
    <t>Location: Orange County; Orange County; TSMO; Bicycle &amp; Pedestrian Innovative ITS Pine Hills Rd from Clarcona-Ocoee Rd to Old Winter Garden Rd; Install bicycle and pedestrian ITS technologies</t>
  </si>
  <si>
    <t>Location: Osceola County; Osceola County; TSMO; Adaptive Signal System Osceola Parkway from Dyer Blvd. to Florida’s Turnpike; Install and Adaptive Signal System</t>
  </si>
  <si>
    <t>Location: Orange County/Orlando; Orange County/Orlando; TSMO; Smart Corridor International Dr from World Center Dr to Oak Ridge Rd; Smart Corridor Technologies</t>
  </si>
  <si>
    <t>Location: Orange County; Orange County; TSMO; Adaptive Signal System John Young Parkway from Sand Lake Rd to Hunters Creek Blvd; Install an Adaptive Signal System</t>
  </si>
  <si>
    <t>Location: Winter Park; Winter Park; TSMO; Fiber Optic Extension Fairbanks Ave. from Clay St to I-4; Fiber Optic Extension</t>
  </si>
  <si>
    <t>Location: Osceola County; Osceola County; TSMO; Osceola County ATMS Phase 9 (Old Lake Wilson) from US192 to Osceola Polk Line Rd (SR-532); ITS Infrastructure</t>
  </si>
  <si>
    <t>Location: Osceola County; Osceola County; TSMO; Osceola County ATMS Phase 7 from Old Canoe Creek Rd to Canoe Creek Rd; ITS Infrastructure</t>
  </si>
  <si>
    <t>Location: Orlando; Orlando; TSMO; Adaptive Signal System Conroy Rd from John Young Parkway to Vineland Rd; Install an Adaptive Signal System</t>
  </si>
  <si>
    <t>Location: Orlando; Orlando; TSMO; Adaptive Signal System Narcoossee Rd from Goldenrod Rd to SR 528; Install an Adaptive Signal System</t>
  </si>
  <si>
    <t>Location: Orlando; Orlando; TSMO; Adaptive Signal System Princeton St. from Formosa Ave to Alden Rd; Install an Adaptive Signal System</t>
  </si>
  <si>
    <t>Location: Orlando; Orlando; TSMO; Adaptive Signal System Lake Nona from Boggy Creek Rd to SR 417; Install an Adaptive Signal System</t>
  </si>
  <si>
    <t>Location: Orlando; Orlando; TSMO; Adaptive Signal System Universal Blvd. from International Dr to Vineland Rd; Install an Adaptive Signal System</t>
  </si>
  <si>
    <t>D1 RITSA</t>
  </si>
  <si>
    <t>Sarasota and Manatee County TSM&amp;O Master Plan</t>
  </si>
  <si>
    <t>Contact</t>
  </si>
  <si>
    <t>Mark Roberts (FDOT D1)</t>
  </si>
  <si>
    <t>Charles Barmby (City of Lakeland)</t>
  </si>
  <si>
    <t>Polk County Momentum 2045 LRTP plan</t>
  </si>
  <si>
    <t>Add Project
Need: Transit Improvement Needs.
Lakeland Intermodal Center as has been and is being studied by FDOT.</t>
  </si>
  <si>
    <t>Add a DM01 for the SunStore. Existing data connections FDOT RCI, UF Geographic Library, ATSPM, SunGuide C2C, FDOT Planning Statistics GIS, ALL IMC, ITSIQA, UF Signal4, SunRail, HERE, WAZE. Planned Data connections to CCTV, GTFS/GTFS-RT aggregator, TMDD, CFMA, V2X DataHub</t>
  </si>
  <si>
    <t>Katie King/ Jeremy Dilmore (FDOT)</t>
  </si>
  <si>
    <t>Consolidate all existing PS03 into 1 overall for the “Counties and Cities” remove all the individual agency ones. Update the flows to “On-going”</t>
  </si>
  <si>
    <t xml:space="preserve">Add Ops Dashboards project. </t>
  </si>
  <si>
    <t>Maintenance</t>
  </si>
  <si>
    <t>Cliff Heise</t>
  </si>
  <si>
    <t>Convert all architectures to ARC-IT Version 9.0 which will include conversion, analysis, and revision as required to align with Version 9.0. Attend to standards availability such as NTCIP 1218 for RSU to TMC interfaces.</t>
  </si>
  <si>
    <t>D1 RITSA Major Update Review</t>
  </si>
  <si>
    <t>Lee MPO</t>
  </si>
  <si>
    <t xml:space="preserve">Coordinate with Lee MPO for projects from the 2040 LRTP that is being updated. </t>
  </si>
  <si>
    <t>Lori Belangia (Polk TPO) / Ronnie Blackshear (Polk TPO)</t>
  </si>
  <si>
    <t>Coordinate with Polk TPO for projects from the 2040 Polk County LRTP that is being updated.</t>
  </si>
  <si>
    <t>D7 RITSA</t>
  </si>
  <si>
    <t>Johnny Wong (Hillsborough MPO)</t>
  </si>
  <si>
    <t>D7 RITSA Major Update Review</t>
  </si>
  <si>
    <t>SITSA</t>
  </si>
  <si>
    <t>D3 RITSA</t>
  </si>
  <si>
    <t>Project Management Meeting 12/2/2020</t>
  </si>
  <si>
    <t>Add projects from District 3 Master Plan when it is made available.</t>
  </si>
  <si>
    <t>All Architectures</t>
  </si>
  <si>
    <t>Add maintenance log to each architecture's Resource tab for access by stakeholders. Add a note on the architecture home page indicating the location of the maintenance log.</t>
  </si>
  <si>
    <t>Conversion Item</t>
  </si>
  <si>
    <t>Marie Tucker / Paul Clark</t>
  </si>
  <si>
    <t>Change Request Form: FDOT CVO/ MCSAW Group</t>
  </si>
  <si>
    <t>Incorporated</t>
  </si>
  <si>
    <t>Project Update: FDOT WIM Station Interconnection
The information should include the following:
  - MCSAW Field Devices
  - MCSAW Electronic Bypass Sites
  - MCSAW Static Sites
  - MCSAW Central Office
  - CVIEW
  - OS/OW Permit
The WIM station interconnection is simply connecting the various MCSAW locations to determine if a commercial vehicle has been previously screened and is compliant to reduce the need for subsequent screening. The additional information flow is between the field locations through MCSAW Central Office
Future connections will include FDACS</t>
  </si>
  <si>
    <t xml:space="preserve">Project Update: FDOT FDOT TPAS:
The information flow should include parking status from the field equipment to the District TMC.
The District interconnect should be shown as existing, Turnpike should be shown as planned
Please verify the “Use Profile” and “Traveler Request” information flow from FL511 to Private Travelers. Only parking information should come out of FL511.
The information, with the exception of Turnpike, should be existing. </t>
  </si>
  <si>
    <t>Update Project: Commercial Vehicle Origin/Destination Data Collection Diagrams: 
Should this be labeled as all O/D Data Collection not just Commercial Vehicle?</t>
  </si>
  <si>
    <t>Project Update: FDOT CVO Container theft Check:
This should also include DACS facilities 
Tag data is not being requested from the vehicles, it is being read by roadside devices. In fact, there is no direct communication with the vehicles</t>
  </si>
  <si>
    <t>Project Update: FDOT CVO Highly Compliant Carriers Bypass Diagrams:
In general, it may be best to list all the CVO as MCSAW
The field equipment should be listed as MCSAW devices, not CAV field equipment. CAV equipment does not integrate directly to the Maintenance Office.
The Field Equipment does not communicate directly with CVIEW.
The Interconnect should show the following:
  - Field Equipment =&gt; MCSAW Weigh Stations =&gt; MCSAW Central Office =&gt; CVIEW/FHP Vehicles
  - The OS/OW Permit system will connect with MCSAW Central Office
Information Flow:
  - Verify the electronic lock data request
  - Verify freight equipment information?
  - The information from CVIEW should go to the MCSAW Central Office first and then to the CVO Electronic Bypass Sites
  - Verify information is flowing from CVIEW to the OS/OW permit system</t>
  </si>
  <si>
    <t>Project Update: FDOT CVO Mainline Screening:
Information Flow Diagram:
- Please verify all information flow from CVIEW to OS/OW Permit System
- Please clarify the “Trigger” information from OS/OW Permit to the Electronic Bypass sites. Only information on the permit is being provided to the Bypass Sites.
- Roadside data message is not flowing from CVIEW to Electronic Bypass Sites
- Commercial Vehicle Permit Information is not flowing from CVIEW to Electronic Bypass Sites. This should be IFTA/IRP, which may be included as the Credentials Information</t>
  </si>
  <si>
    <t>Project Update: FDOT CVO Tire Pressure Monitoring:
In general, it may be best to list all the CAV as MCSAW
The Generic CAV Stakeholder should be listed as MCSAW Field Equipment
The information should flow from MCSAW Field Equipment to MCSAW Electronic Bypass Sites
Information Flow: This is only Tire Pressure Monitoring, so only information related to the tires should come from the Vehicles to the Field Equipment and then to the Electronic Bypass Sites. The pass/pull-in is correct.</t>
  </si>
  <si>
    <t>Update Service CVO03 Electronic Clearance (Florida CVO Electronic Bypass Systems):
Please verify the flow from the FMCSA CDLIS, I believe it goes to CVIEW and then to the CVO Electronic Bypass Sites.
Citation data does not flow to the OS/OW permit system.
Daily site activity data does not flow to the OS/OW permit system.
Credential and safety status information does not flow between CVIEW and OS/OW.
All data from FMCSA goes through CVIEW to CVO Sites.
Commercial Vehicle Violation Notification should go from CVO Sites to FHSMV SmartCop.
Information is not coming from the Commercial Vehicle to CVO sites, it is coming from roadside equipment
Electronic screening requests are not being sent to the Commercial Vehicles.
This section is very unclear and it does not clearly describe how information flows.</t>
  </si>
  <si>
    <t>Update Service CVO03 Electronic Clearance (Florida CVO Permitting):
Counties Cities and Localities can be removed.
IFTA and IRP should go to FLHSMV only.
Data flow between all should be reviewed.
The counties and cities are not sharing data and data is not being shared with them.  
Data from IFTA and IRP does not go to OS/OW Permits</t>
  </si>
  <si>
    <t xml:space="preserve">Update Service CVO03 Electronic Clearance (Florida Static WIM):
The title should be adjusted to include both static and WIM, as they are separate instances.
The OS/OW permit system should be included in the Information Flow Diagrams.
All data from FMCSA goes through CVIEW to CVO Sites.
Commercial Vehicle Violation Notification and Daily Site Activity Data should not go from FDOT Scales and Inspection Facilities to SAFER, it should go to CVIEW.
How does this occur? What data is the scales providing to CVIEW? 
Information is not coming from the Commercial Vehicle to CVO sites, it is coming from roadside equipment
Electronic Screening Requests and Request Tag Data are not being sent to the Commercial Vehicles.
Screening Event Records are not being sent to the commercial vehicles.
Tag data is not coming from the Commercial Vehicle, it is coming from roadside devices.
Citations (commercial citations from FHP and FDOT do not flow from FDOT Sites to CVIEW. 
FHP conducts the inspection and it is uploaded to FMCSA in to SafetyNet. </t>
  </si>
  <si>
    <t>Update Sevice CVO03 Electronic Clearance (Florida Virtual WIM):
The data is not coming from Commercial Vehicles, it is coming from roadside devices.
The current connection is to the FDOT State Maintenance Office in Tallahassee, future connections should include the Scale and Inspection Facilities as Mainline WIM is deployed.
The information flow diagram needs to be updated to include two scenarios:
1. Standalone VWIM installations
2. Mainline Screening ahead of static scale facilities</t>
  </si>
  <si>
    <t>Update Service CVO04 Administrative Process (Florida CVIEW - Credentials/Permitting):
This appears to be duplicative of the CVO03 Service Package.</t>
  </si>
  <si>
    <t>Update Service CVO04 Administrative Processes:
Please verify the connection to local agencies.
There should be a connection from CVIEW to FDOT Central Office CVO for the Commercial Motor Vehicle Review Board.
I do not know of any local agencies that have information going into CVIEW for OD Permits.</t>
  </si>
  <si>
    <t xml:space="preserve">Update Service CVO07 Roadside CVO Safety (Container Theft Check):
This is no longer valid
Do not understand this process.  Need to be further discussed. </t>
  </si>
  <si>
    <t>Update Service CVO07 Roadside CVO Safety (Safety Inspection):
Please verify the Information Flow data. MCSAW does not request data from commercial vehicles.
FDOT does not conduct roadside inspections and do not have authority to do so.  Again, citations that are written from FDOT and FHP go to SMARTCOP not to FDOT. 
The flow of most of this information seems to need more clarity will all of the agencies input.</t>
  </si>
  <si>
    <t>Update Service TM11 - Road Use Charging:
Please verify the nomenclature of this Service. Charging could be construed as electrical?</t>
  </si>
  <si>
    <t xml:space="preserve">Service Update: VS03 - Situational Awareness:
Verify the wrong way vehicle detection from a platooning vehicle.  The system such as Peloton has not educated that I am aware of on wrong way detection    </t>
  </si>
  <si>
    <t>Service Update: VS16 - Automated Vehicle Operations:
Further discussion on the future of what the AV CMV’s  can do with V2V. 
Please verify the data for planned and existing connections, there is discrepancy between the Interconnect Diagram and the Information Flow Diagram</t>
  </si>
  <si>
    <t>Review Form: FDOT CVO/ MCSAW Group</t>
  </si>
  <si>
    <t xml:space="preserve">CVO03 – Electronic Clearance (Florida Credentials System):
Please verify the flow of data out of CVIEW. I believe it comes in from SAFER and goes out to ASPEN, which is not shown. 
The FMCSA Portal where all information go into is MCMIS.  SafeStat is no longer used by FMCSA. </t>
  </si>
  <si>
    <t xml:space="preserve">Update Stakeholders related to Commercial Motor Vehicles:
Need to include:
Drivewyze
Prepass
These systems are only related to Commercial Motor Vehicles. </t>
  </si>
  <si>
    <t>VS02 - V2V Basic Safety:
Please check that the communication should be shown as “planned” as opposed to “existing”.</t>
  </si>
  <si>
    <t>FDOT WIM Station Interconnection:
The information should include the following:
- MCSAW Field Devices
- MCSAW Electronic Bypass Sites
- MCSAW Static Sites
- MCSAW Central Office
- CVIEW
- OS/OW Permit
The WIM station interconnection is simply connecting the various MCSAW locations to determine if a commercial vehicle has been previously screened and is compliant to reduce the need for subsequent screening. The additional information flow is between the field locations through MCSAW Central Office
Future connections will include FDACS</t>
  </si>
  <si>
    <t>Date</t>
  </si>
  <si>
    <t>Draft Major Update Review: Comment Disposition D5-4</t>
  </si>
  <si>
    <t>Draft Major Update Review: Comment Disposition D5-20</t>
  </si>
  <si>
    <t>Draft Major Update Review: Comment Disposition D5-23</t>
  </si>
  <si>
    <t>Draft Major Update Review: Comment Disposition D5-90</t>
  </si>
  <si>
    <t>Draft Major Update Review: Comment Disposition D5-96</t>
  </si>
  <si>
    <t>Draft Major Update Review: Comment Disposition D5-97</t>
  </si>
  <si>
    <t>Draft Major Update Review: Comment Disposition D5-98</t>
  </si>
  <si>
    <t>Draft Major Update Review: Comment Disposition D5-99</t>
  </si>
  <si>
    <t>Draft Major Update Review: Comment Disposition D5-100</t>
  </si>
  <si>
    <t>Draft Major Update Review: Comment Disposition D5-101</t>
  </si>
  <si>
    <t>Draft Major Update Review: Comment Disposition D5-102</t>
  </si>
  <si>
    <t>Draft Major Update Review: Comment Disposition D5-103</t>
  </si>
  <si>
    <t>Draft Major Update Review: Comment Disposition D5-104</t>
  </si>
  <si>
    <t>Draft Major Update Review: Comment Disposition D5-106</t>
  </si>
  <si>
    <t>Draft Major Update Review: Comment Disposition D5-148</t>
  </si>
  <si>
    <t>Draft Major Update Review: Comment Disposition D5-150</t>
  </si>
  <si>
    <t>Hazem El-Assar (Orange County)</t>
  </si>
  <si>
    <t>Reference Maintenance Items 1 thru 27</t>
  </si>
  <si>
    <t>Scott Arnold (City of Melbourne)</t>
  </si>
  <si>
    <t>Draft Major Update Review: Comment Disposition D5-174</t>
  </si>
  <si>
    <t>New Project: Orange County Signal Cabinet Upgrade: Project #1 on Metroplan Prioritized Projects List.  Funding candidate for FY 2021.</t>
  </si>
  <si>
    <t xml:space="preserve">New Orange County Projects: Please add future projects on Metroplan's Prioritized Projects List at this link: https://metroplanorlando.org/wp-content/uploads/TIP-2125-Adopted.pdf </t>
  </si>
  <si>
    <t>Draft Major Update Review: Comment Disposition D5-174A</t>
  </si>
  <si>
    <t>SmartCommunity Program: Add lead agency to project name?
Is there no Private Travelers Personal Computing Device elements in this project as in other trip planning projects?
SmartCommunity Program</t>
  </si>
  <si>
    <t>Draft Major Update Review: Comment Disposition D5-204</t>
  </si>
  <si>
    <t>Draft Major Update Review: Comment Disposition D5-347</t>
  </si>
  <si>
    <t>Service Package PS01: Emergency Call-Talking and Dispatch remove the following instances: (Brevard County), (City of Daytona Beach), (City of Maitland), (City of Melbourne), (City of Ocala), (City of Orlando), (City of Winter Park), (Counties and Cities (2 of 2)), (County Dispatch), (County Sheriff / Fire Vehicles), (Disney Traffic Operations Center), (Florida Highway Patrol), (Lake County), (Local Dispatch), (Local Police / Fire Vehicles), (Marion County), (Osceola County), and (Volusia County)</t>
  </si>
  <si>
    <t>FDOT D5 FMS Project: Project needs to be added as a generic Freeway Management System with on-going data flows.</t>
  </si>
  <si>
    <t xml:space="preserve">SmartCommunity Program: Interconnect Diagram is missing interfaces and information flows with SunRail Transit Vehicles and SunRail Website.
Project is missing Roles and Responsibilities.
Project is missing Functional Requirements. </t>
  </si>
  <si>
    <t>SunRail: Database is missing Stakeholders FHP and Volusia County on the Stakeholders Tab.
Element FDOT District 5 Public Information Office Systems is missing from the Interconnects and Flows.
Roles and Responsibilities pertain to FDOT District 5 but none address Elements of this Project. 
Roles and Responsibilities are missing.
Functional Requirements are missing.</t>
  </si>
  <si>
    <t>D2 RITSA</t>
  </si>
  <si>
    <t>D4/6 RITSA</t>
  </si>
  <si>
    <t>FTE RITSA</t>
  </si>
  <si>
    <t>Email: James Landini 4/20/2021</t>
  </si>
  <si>
    <t>Steve Bahler / HNTB</t>
  </si>
  <si>
    <t xml:space="preserve">Revise TM09 Integrated Decision Support and Demand Management (FDOT District 5 Integrated Corridor Management) service to "FDOT District 7 Integrated Corridor Management" in the service title, service description, services list for TM09, and in the D7 RITSA RAD-IT database. </t>
  </si>
  <si>
    <t xml:space="preserve">This was a remnant from the original D7 RITSA database. The Services tab instances were manually edited by FDOT IT. The change will be made to the D7 RITSA RAD-IT database and, when the website is regenerated from the database, all instances of the D5 ICM will be replaced with D7 ICM. </t>
  </si>
  <si>
    <t>Project Management Meeting 3/4/2021</t>
  </si>
  <si>
    <t>Add FDOT Systems Engineering documents to all architecture resource tabs. Systems Engineering documentation access and materials are not accessible for linking from the architecture website. Systems engineering documents will be loaded to the Architecture website resources tab to be available for download. Will be implemented during maintenance updates.</t>
  </si>
  <si>
    <t>William Reynolds / FDOT District 3</t>
  </si>
  <si>
    <t>File naming conventions: Align file naming conventions for architecture files and reports during maintenance update activities.</t>
  </si>
  <si>
    <t>Add webpage and RAD-IT file version dates to list of architectures on Architecture Website home page.</t>
  </si>
  <si>
    <t>Total</t>
  </si>
  <si>
    <t>Replace all instances of "Bay County TPO/Emerald Coast Regional Council" with "Bay County TPO".</t>
  </si>
  <si>
    <t>Replace all instances of "Pensacola Regional Airport" with "Pensacola International Airport"..</t>
  </si>
  <si>
    <t>Replace all instances of "Tallahassee Advanced Traffic Management System (TATMS)"  with "Tallahassee Advanced Transportation Management System (TATMS)".</t>
  </si>
  <si>
    <t>Replace all instances of "Tallahassee Regional Airport" with "Tallahassee International Airport".</t>
  </si>
  <si>
    <t>Dr. Showers / Okaloosa County</t>
  </si>
  <si>
    <t>The ATMS SR 30 Miracle Strip Parkway Expansion Project was completed in February 2021. The project included the installation of fiber optic cable to replace existing wireless communications to three signalized intersections on US 98 SR 30 in the west part of Okaloosa County: Cody Ave, Florosa Elementary and Parrish Point Blvd.</t>
  </si>
  <si>
    <t>New Adaptive Signal System Project, similar project templates; Reference Maintenance Items 47&amp;48</t>
  </si>
  <si>
    <t>New Active Arterial Management Project; similar project templates; Reference Maintenance Items 47&amp;48</t>
  </si>
  <si>
    <t>Website</t>
  </si>
  <si>
    <t>Database</t>
  </si>
  <si>
    <t>X</t>
  </si>
  <si>
    <t>Email: Frank Corrado 5/24/2021</t>
  </si>
  <si>
    <t>Frank Corrado / FHWA</t>
  </si>
  <si>
    <t>Architecture Component</t>
  </si>
  <si>
    <t>STA</t>
  </si>
  <si>
    <t>INV</t>
  </si>
  <si>
    <t>SER</t>
  </si>
  <si>
    <t>R&amp;R</t>
  </si>
  <si>
    <t>INF</t>
  </si>
  <si>
    <t>STD</t>
  </si>
  <si>
    <t>AGR</t>
  </si>
  <si>
    <t>PRJ</t>
  </si>
  <si>
    <t>RES</t>
  </si>
  <si>
    <t>Merge all projects into architectures to show all in SITSA/RITSA; Verify all applicable plans are referenced from resources tabs.</t>
  </si>
  <si>
    <t>Y</t>
  </si>
  <si>
    <t>Change Request Form: FDOT District 3, 5/6/2021</t>
  </si>
  <si>
    <t>Change Request Form: FDOT District 3/Okaloosa County, 5/7/2021</t>
  </si>
  <si>
    <t>Change Request Form: FDOT District 5, 4/15/2021</t>
  </si>
  <si>
    <t>I-4 Wrong Way Driver Deployment project will deploy wrong way driving deterrents on I-4 off-ramps in District 5. These deterrents include signing and striping enhancements and installation of WWVDS. The WWVDS alerts drivers traveling in the wrong direction, with flashing signs. The WWVDS will interface with SunGuide operating at the District 5 RTMC, which will allow the District to leverage existing traveler informaiton system elements (such as Dynamic Message Signs) to warn motorists traveling on I-4 through SunGuide's wrong-way driving module.</t>
  </si>
  <si>
    <t>Location: Orange County; TSMO; Orange County ATMS Phase 4 countywide; Install Fiber Optic Lines, CCTV Cameras, and other Improvements</t>
  </si>
  <si>
    <t>Location: Orange County; TSMO; TMC &amp; SunRail Coordination Citywide; Automatic Emergency/ Maintenance</t>
  </si>
  <si>
    <t>Location: Seminole County; TSMO; Seminole County ATMS Phase 3 countywide; Build and Design ITS Infrastructure</t>
  </si>
  <si>
    <t>New Bike/Ped Project; Reference Maintenance Items 47&amp;48</t>
  </si>
  <si>
    <t>New CAV Pilot Project; Reference Maintenance Items 47&amp;48</t>
  </si>
  <si>
    <t>New ITS Expansion Project; Reference Maintenance Items 47&amp;48</t>
  </si>
  <si>
    <t>New Bluetooth Expansion Project; Reference Maintenance Items 47&amp;48</t>
  </si>
  <si>
    <t>New CCTV Expansion Project; Reference Maintenance Items 47&amp;48</t>
  </si>
  <si>
    <t>New Parking Management Project; Reference Maintenance Items 47&amp;48</t>
  </si>
  <si>
    <t>New TMC &amp; SunRail Coordination Project; Reference Maintenance Items 47&amp;48</t>
  </si>
  <si>
    <t>New ATMS Fiber Expansion Project; Reference Maintenance Items 47&amp;48</t>
  </si>
  <si>
    <t>New ATMS ITS Infrastructure Expansion Project; Reference Maintenance Items 47&amp;48</t>
  </si>
  <si>
    <t>New Bike &amp; Ped ITS Project; Reference Maintenance Items 47&amp;48</t>
  </si>
  <si>
    <t>New Smart Corridor Project; Reference Maintenance Items 47&amp;48</t>
  </si>
  <si>
    <t>New Fiber Optic Expansion Project; Reference Maintenance Items 47&amp;48</t>
  </si>
  <si>
    <t>Convert Architectures that are incurring maintenance update activity with approval from the FDOT PM.</t>
  </si>
  <si>
    <t>Polk TPO 2045 LRTP was approved in December 2020 and final report published in March 2021. No specific ITS projects were identified in the LRTP. If any projects are available from the TPO, they will need to be submitted with an Architecture Change Request Form.</t>
  </si>
  <si>
    <t>Lee MPO 2045 LRTP was approved in December 2020. No specific ITS projects were identified in the LRTP. If any projects are available from the MPO, they will need to be submitted with an Architecture Change Request Form.</t>
  </si>
  <si>
    <t>New generic project.</t>
  </si>
  <si>
    <t>Add components to SunRail</t>
  </si>
  <si>
    <t>Check for D3 Master Plan</t>
  </si>
  <si>
    <t>Project revision</t>
  </si>
  <si>
    <t>Service revision</t>
  </si>
  <si>
    <t xml:space="preserve">Service revision; a statement in the service description can be included to explain difference. Road Use Charging is a common industry term. Service ST05 addresses Electric Charging Stations Management. </t>
  </si>
  <si>
    <t>Service revision; A new service, TM25 Wrong Way Vehicle Detection and Warning will be added as part of the ARC-IT Version 9.0 conversion. This will supersede VS03 for the purposes of WWVDW. The VS03 Situational Awareness service noted will be removed as a result.</t>
  </si>
  <si>
    <t>Stakeholder revisions/new stakeholders</t>
  </si>
  <si>
    <t>Documents will be added to resource tabs for all architectures</t>
  </si>
  <si>
    <t>File names will be aligned and posted</t>
  </si>
  <si>
    <t>Version dates will be added</t>
  </si>
  <si>
    <t>Service title revision</t>
  </si>
  <si>
    <t>Stakeholder, Element, description title revisions; need to search entire database for occurrences</t>
  </si>
  <si>
    <t>Element, description title revisions; need to search entire database for occurrences</t>
  </si>
  <si>
    <t>Project not included in D3 project list; verify that project element support included in RITSA content</t>
  </si>
  <si>
    <t>Meet with Lina Kulikowski to go over corrections and then implement</t>
  </si>
  <si>
    <t>Add new project with new WWD service from ARC-IT Version 9.0</t>
  </si>
  <si>
    <t>Project revision. Version 9.0 conversion will require additional changes for TPAS.</t>
  </si>
  <si>
    <t>Update webgenerator to capture all elements, services, flows in architecture merging unique project content into architecture website presentation</t>
  </si>
  <si>
    <t>ATTAIN Central Florida Program: The Inventory list shows 33 inventory elements on the Website and in the RAD-IT Database. Only 16 interfaces are shown in the Interconnect diagram. Missing are:
• All of the local agency Traffic Operations Centers/TMC. The local agency TOC/TMC are shown in the Project Information Flows on the Website.
• Some of the local agency Field Equipment such as City of Maitland and City of Winter Park. 
• Lynx Transit Vehicles.
• 911 Emergency Call centers are listed as an element but does not have a project information flow. 
• Other FDOT District TMCs
• SunRail Operations Control Center
• SunRail Vehicles
• SunRail Website
• Vehicle
• FDOT Statewide ITS WAN/C2C Infrastructure</t>
  </si>
  <si>
    <t>Revise inventory selections. ATTAIN is a program; a collection of projects. Projects within the program should be included in the RITSA. Recommendation is to remove the ATTAIN "program" and verify that the projects under ATTAIN are part of the project list in the RITSA noting "ATTAIN" in the project titles and/or descriptions.</t>
  </si>
  <si>
    <t>Yes</t>
  </si>
  <si>
    <t>Need to add the Central Florida Mobility Application (CFMA) project. See reference files folder for project details.</t>
  </si>
  <si>
    <t>CFMA is a mobile application for mobility, shuttle, parking, commuter, traffic, and  incident information. Includes interfaces with SunGuide, DIVAS, City of Orlando Parking, and UCF (parking).</t>
  </si>
  <si>
    <t xml:space="preserve">Route and Mode Choice Engine Project: This needs to be added as a future project and an element. See reference files folder for project details. Add new stakeholders, processes, and information exchanges to support the proposed architecture of the District 5 multi-provider, multi-modal trip-planning engine. </t>
  </si>
  <si>
    <t>New project. Information provided from District 5. Turbo Architecture file with project information is available.</t>
  </si>
  <si>
    <t>This is a program which is a collection of projects within the East Orlando area.  It involves a collection of agencies. A lead agency needs to be identified.</t>
  </si>
  <si>
    <t>Add a project architecture to support the following City of Lakeland need which has been identified for the Polk County Momentum 2045 LRTP plan.
Need: Transit Improvement Needs. 
US 98 Premium Transit Study as has been and is being studied by FDOT. This is a Bus Rapid Transit (BRT) Feasibility study.</t>
  </si>
  <si>
    <t>Email sent to Charles Barmby at City of Lakeland to find out status of US 98 Premium Transit study. (6/3/2021); He responded on 6/7/2021 with information along with FDOT contacts for further information (Paul Simmons and Michelle Peronto of FDOT District 1)</t>
  </si>
  <si>
    <t>Follow-up with Charles Barmby provided further insights that this project will include buses, rail, bicycles, pedestrians, automobiles, and ride-sharing services, as well as vehicle parking and information services, intersecting at an intermodal center. Primary services will be PT14 Multimodal Coordination, PT08 Transit Traveler Information, and PT05 Transit Security. For the purposes of the maintenance of the District 1 RITSA, this provides some context for the project scope and further details can be determined during the maintenance activities. Further information will be sought from FDOT.</t>
  </si>
  <si>
    <t>Follow-up with Charles Barmby provided further insights that this project is a BRT project. For the purposes of the maintenance of the District 1 RITSA, this provides some context for the project scope and further details can be determined during the maintenance activities. Project already included in District 1 RITSA as Lakeland US 98 BRT Project.</t>
  </si>
  <si>
    <t>Email sent to Amy DiRusso at FDOT District 3 on 6/7/2021 to determine District 3 ITS Master Plan status and any projects for the District 3 RITSA.</t>
  </si>
  <si>
    <t>Add the file with a generic name and a link from each resource tab so the file will only need to be placed once when it is updated.</t>
  </si>
  <si>
    <t>Place associated ARC-IT Version on Architecture resource tab for stakeholder use of the compatible ARC-IT content.</t>
  </si>
  <si>
    <t>Conversion</t>
  </si>
  <si>
    <t>Coordinate with Hillsborough MPO for projects from the Hillsborough MPO ITS Strategic Plan that is being updated.</t>
  </si>
  <si>
    <t xml:space="preserve">Update Service CVO07 Roadside CVO Safety (Roadside Agricultural Interdiction):
The Information flow diagrams need to be reviewed for all data.
This graph seems to be for the future, but not sure this is even correct.  Needs more input from AG and FHP.  </t>
  </si>
  <si>
    <t>Project:  FDOT District 1 Office Autonomous Vehicle Transit In response to the follow-up e-mail (8-26-2020), Mark Roberts stated (8-31-2020) “to date all we have is documentation developed by our District TSM&amp;O Consultant providing us with information regarding the current state of the AV industry and case studies of recent AV shuttle deployments. We are currently in the process of screening possible locations for an AV shuttle deployment in District One. We expect to reach out to local transit agencies in the near future to determine which is the best fit for an AV shuttle deployment.”</t>
  </si>
  <si>
    <t>Hibiscus Boulevard ITS Expansion - Project can be added to existing projects. Anticipated project schedule FY 20/21. Additional project information provided by Scott Arnold (City of Melbourne) on 6/8/2021: The Hibiscus Boulevard ITS Expansion Project is a fully funded project managed by the City of Melbourne. The project is in the final stages of construction and should be completed in a few weeks. The project included underground fiber and CCTV’s. The limits for the project are Hibiscus Blvd from Hickory Street to Gateway Drive, MLK Boulevard from Hibiscus to NASA Blvd. CCTV’s are located at Hibiscus &amp; Gateway, Hibiscus &amp; MLK, Hibiscus &amp; Hickory, NASA &amp; MLK. The project will be connected to the FDOT network at the intersection of Babcock &amp; Hibiscus. This project is primarily installing CCTV cameras and fiber communication. The camera images are running over the FDOT network to the City of Melbourne TOC. The cameras are owned and operated by the City of Melbourne.</t>
  </si>
  <si>
    <t>Information needed for project scope, systems, information exchanges and services provided by Scott Arnold (6/8/2021)</t>
  </si>
  <si>
    <t>Project information received from stakeholder.</t>
  </si>
  <si>
    <t xml:space="preserve">No ITS Project updates from the Hillsborough MPO ITS Strategic Plan per email from Johnny Wong on 6/8/2021. </t>
  </si>
  <si>
    <t>Close maintenance item.</t>
  </si>
  <si>
    <t>Email: Johnny Wong 6/8/2021</t>
  </si>
  <si>
    <t>Hillsborough MPO is implementing a regional data and analytics platform covering Citrus, Hernando, Polk, Pasco, Pinellas, Hillsborough, Sarasota, and Manatee counties. It has launched in Hillsborough County and will be expanded to the other counties in July 2021.</t>
  </si>
  <si>
    <t>Multiple corrections identified regarding BCT:
- Resolve BTC Fixed Route Vehicles interconnect diagram (remove interaces with Easy Card and Smart Card)
- Interface between BCT Fixed Route Vehicles and Private Travelers Personal Computing change from planned to existing
- Revise BC TOPS Systems description per change form
- Revise BC TOPS interconnect diagram per change form
- Investigate Regional Fare Interoperability  project validity
- Roles and Responsibilities links errors; category issues
- Review/edit BCT R&amp;Rs with BCT</t>
  </si>
  <si>
    <t>Hyperlink issues in R&amp;Rs may be unused category assignments (investigate); follow up with BCT on R&amp;Rs and other clarifications</t>
  </si>
  <si>
    <t>Change Request Form: Broward County Transit</t>
  </si>
  <si>
    <t>Lina Kulikowski / Broward County Transit</t>
  </si>
  <si>
    <t>Change Request Form: FDOT (Raj Ponnaluri email 5/13/2021)</t>
  </si>
  <si>
    <t>Ronald Chin &amp; Tim Smith / FDOT</t>
  </si>
  <si>
    <t>Two I-4 FRAME Projects were added into the D1 RITSA. Propose to delete the I-4 FRAME (City of Lakeland) Project and keep all elements combined into one I-4 FRAME (FDOT District 1). Additional information flow updates to include showing field devices interfacing with the local agency TMC prior to the FDOT RTMC. The local agency TMCs consist of Winter Haven, Polk County, and City of Lakeland. Additionally, the FDOT D7 RTMC needs to be included as all components on I-4 within the project will be communicated with the D7 SunGuide Center while the local agencies will connect to the STMC in Manatee County via a connection from FDOT D1 Headquarters in Bartow. The D1 SWIFT Center and STMC in Manatee are connected but ultimately the local agency connection will be to the STMC not the SWIFT as shown.</t>
  </si>
  <si>
    <t>Combine I-4 FRAME projects along with other requested updates.</t>
  </si>
  <si>
    <t>Ronald Chin &amp; Jeremy Dilmore / FDOT</t>
  </si>
  <si>
    <t>District 5 I-4 FRAME exists in D5 RITSA. Investigate services requested are included</t>
  </si>
  <si>
    <t>Ronald Chin / FDOT</t>
  </si>
  <si>
    <t>District 7 I-4 FRAME exists in D7 RITSA. Investigate services requested are included</t>
  </si>
  <si>
    <t>Ronald Chin &amp; Yang Zhao / FDOT</t>
  </si>
  <si>
    <t>Add I-4 FRAME to the FTE Regional ITS Architecture (RITSA). Service packages requested to be included.</t>
  </si>
  <si>
    <t>Add I-4 FRAME to the FDOT D7 Regional ITS Architecture (RITSA). Service packages requested to be included.</t>
  </si>
  <si>
    <t>Add I-4 FRAME to the FDOT D5 Regional ITS Architecture (RITSA). Service packages requested to be included.</t>
  </si>
  <si>
    <t>Add I-4 FRAME project to FTE RITSA</t>
  </si>
  <si>
    <t xml:space="preserve">New project. This is a District 5 Bridge Condition Sensor System project </t>
  </si>
  <si>
    <t>Katie King Response: 436323-1: St Johns River Bridge Security System. This is different than the Bridge Condition Sensor System that you asked about. This project is state funded. It’s not traditional ITS CCTV monitoring. This is more a critical infrastructure security system with night vision cameras and motion sensors that monitors the St John River Bridge. There is a feasibility study and alternative analysis document and an SOG document.</t>
  </si>
  <si>
    <t xml:space="preserve">Project scoping information has been provided for this proposed project. </t>
  </si>
  <si>
    <t>Need to ask District 5 about project scope. Email sent to Jeremy Dilmore &amp; Katie King on 6/7/2021.
Katie King responded on 6/16/2021</t>
  </si>
  <si>
    <t>New signals project. Project details for provided.</t>
  </si>
  <si>
    <t>New SunStore project. Project information provided.</t>
  </si>
  <si>
    <t>Information provided will be further evaluated for changes necessary.</t>
  </si>
  <si>
    <t>The project selection process is ongoing and a final location for the AV Shuttle has not yet been determined. The architecture update for the project will need to be deferred to a future date.</t>
  </si>
  <si>
    <t>Email sent to Mark Roberts in D1 to find out status of AV Shuttle location/ progress. (6/3/2021)
Mark Roberts responded on June 10, 2021.</t>
  </si>
  <si>
    <t>MetroPlan Prioritized Projects; ref item 47</t>
  </si>
  <si>
    <t>Add Seminole County SPaT and Traveler Information System project</t>
  </si>
  <si>
    <t xml:space="preserve">Project addressed with existing Seminole Countywide SPaT Deployment (Connected Vehicle Pilot on SR 434) project. Add County and City Public Information System element and TI01: Broadcast Traveler Information service. </t>
  </si>
  <si>
    <t>Add Orange County Signal Upgrades project</t>
  </si>
  <si>
    <t>Add City of Orlando EVP Expansion project</t>
  </si>
  <si>
    <t>Add City of Orlando DMS Expansion (Downtown) project</t>
  </si>
  <si>
    <t>Add City of Orlando Bluetooth Expansion project</t>
  </si>
  <si>
    <t>Add City of Orlando Bicycle and Pedestrian Innovative ITS (International Drive) project</t>
  </si>
  <si>
    <t>Add City of Orlando Fiber Optic Extension project</t>
  </si>
  <si>
    <t>Add LYNX Bus Rapid Transit (BRT) (OIA Connector) project</t>
  </si>
  <si>
    <t>Add LYNX Bus Rapid Transit (BRT) (US 192) project</t>
  </si>
  <si>
    <t>Add LYNX Bus Rapid Transit (BRT) (US 50) project</t>
  </si>
  <si>
    <t xml:space="preserve">Add new project </t>
  </si>
  <si>
    <t>Add RWIS Project. 
This is Project 445082-1 which is a bridge condition sensor system.</t>
  </si>
  <si>
    <t>Need to add PedSafe Phase 2 project. 
This is a future project that advertises design in FY 22. SEA is a part of the design phase. Documentation is not available at this time to inform the project architecture. Draft documents will be provided once award is made.</t>
  </si>
  <si>
    <t>Bridge Security Project: Old turbo program doesn’t work anymore. Can’t check the old architecture file. Can you confirm: This project was in the old architecture but has been accepted as complete so we can’t see it on the project list?
This project is state funded. It’s not traditional ITS CCTV monitoring. This is more a critical infrastructure security system with night vision cameras and motion sensors that monitors the St John River Bridge. There is a feasibility study and alternative analysis document and an SOG document.</t>
  </si>
  <si>
    <t>PedsafeGreenway CFMA Design Document DRAFT V0.2 used as reference</t>
  </si>
  <si>
    <t>D5 Smart Signals Project: Add project. All data flows should be on-going. This involves City and County field devices sending Hi-Resolution controller data and Turning Movement Count Data to the D5 RTMC.
The IMC and SPM Enhancements for MPO Area projects form the foundation of the systems engineering documents for what is now referred to as “Smart Signals”.</t>
  </si>
  <si>
    <t xml:space="preserve">SunStore Project: Similar to how you have “PedSafe Program” you would have a “SunStore Program”. See reference files folder. 
The SunStore is a data warehouse. It is a set of servers hosted locally on the D5 ITS network. It’s not a deployment of devices along the roadside. A list of all the other data systems it connects to and records data from has been provided. See the documentation provided for DFE Sandbox and Token Role Manager ConOps. The original name of the SunStore was the DFE Sandbox. The Scope of Services on the current contract which has a detailed list of data sets available and archived has been provided. </t>
  </si>
  <si>
    <t>TMDD Project This needs to be added as project, interface data type, and standard.
Cities and Counties Field Devices (Traffic Signals) to Cities and Counties TMC existing, Cities and Counties TMC (TMDD data flow to and from) FDOT D5 RTMC existing, to SunGuide existing
This includes 3 Projects:
417738-2-93-02 Econolite
417738-2-93-02 Intelight
417738-2-93-02 Trafficware
This is a global effort with three major traffic signal controller manufacturers to make data available from their ATMS software in TMDD standard and interfacing with SunGuide. D5 and CO funded enhancements. Information provided. For additional questions contact the FDOT PM Clay Packard at Clay.Packard@dot.state.fl.us</t>
  </si>
  <si>
    <t>Attain is a collection of projects (PedSafe, SmartCommunity, Greenway, SunStore). The PedSafe, SmartCommunity, Greenway, and SunStore projects were renamed and their descriptions revised to indicate that they are part of the ATTAIN Central Florida Program.</t>
  </si>
  <si>
    <t>This project exists as Orange County Signal Upgrades project. No new project needed.</t>
  </si>
  <si>
    <t>10 new projects added to the maintenance log (items 97 thru 106) as result of MetroPlan Prioritized Project List review.</t>
  </si>
  <si>
    <t>I-4 FRAME ConOps_Draft_8.23.2021 used as reference</t>
  </si>
  <si>
    <t>Added from MetroPlan Prioritized Project List review; ref item 47</t>
  </si>
  <si>
    <t>Arobindu Das (Iteris)</t>
  </si>
  <si>
    <r>
      <t xml:space="preserve">Review and correct all instances of </t>
    </r>
    <r>
      <rPr>
        <i/>
        <sz val="11"/>
        <color theme="1"/>
        <rFont val="Calibri"/>
        <family val="2"/>
        <scheme val="minor"/>
      </rPr>
      <t>parking information_ud</t>
    </r>
    <r>
      <rPr>
        <sz val="11"/>
        <color theme="1"/>
        <rFont val="Calibri"/>
        <family val="2"/>
        <scheme val="minor"/>
      </rPr>
      <t xml:space="preserve"> user defined information flow. This is a legacy flow and its implementation is questionable. Review with stakeholders will be required to properly represent the application in the RITSA.</t>
    </r>
  </si>
  <si>
    <t>Placed maintenance log on Architecture home page and noted location on each architecture resource tab.</t>
  </si>
  <si>
    <t>Noted applicable ARC-IT Version on each resource tab</t>
  </si>
  <si>
    <r>
      <t xml:space="preserve">Review and revise all instances of </t>
    </r>
    <r>
      <rPr>
        <i/>
        <sz val="11"/>
        <rFont val="Calibri"/>
        <family val="2"/>
        <scheme val="minor"/>
      </rPr>
      <t>parking information_ud</t>
    </r>
    <r>
      <rPr>
        <sz val="11"/>
        <rFont val="Calibri"/>
        <family val="2"/>
        <scheme val="minor"/>
      </rPr>
      <t xml:space="preserve"> information flow.</t>
    </r>
  </si>
  <si>
    <t>Cliff Heise (Iteris)</t>
  </si>
  <si>
    <r>
      <t xml:space="preserve">Review and correct all instances of </t>
    </r>
    <r>
      <rPr>
        <i/>
        <sz val="11"/>
        <color theme="1"/>
        <rFont val="Calibri"/>
        <family val="2"/>
        <scheme val="minor"/>
      </rPr>
      <t>road weather information_ud</t>
    </r>
    <r>
      <rPr>
        <sz val="11"/>
        <color theme="1"/>
        <rFont val="Calibri"/>
        <family val="2"/>
        <scheme val="minor"/>
      </rPr>
      <t xml:space="preserve"> user defined information flow. The number of flow instances are extremely high and should be addressed during architecture maintenance.</t>
    </r>
  </si>
  <si>
    <r>
      <t xml:space="preserve">Review and revise all instances of </t>
    </r>
    <r>
      <rPr>
        <i/>
        <sz val="11"/>
        <rFont val="Calibri"/>
        <family val="2"/>
        <scheme val="minor"/>
      </rPr>
      <t>road weather information_ud</t>
    </r>
    <r>
      <rPr>
        <sz val="11"/>
        <rFont val="Calibri"/>
        <family val="2"/>
        <scheme val="minor"/>
      </rPr>
      <t xml:space="preserve"> information flow.</t>
    </r>
  </si>
  <si>
    <t>Hazem El-Assar (Orange County), Lindsey Giovinazzo (Osceola County)</t>
  </si>
  <si>
    <t>Hazem El-Assar (Orange County), Charlie Wetzel (Seminole County)</t>
  </si>
  <si>
    <t>Lindsey Giovinazzo (Osceola County)</t>
  </si>
  <si>
    <t>Cade Braud (City of Orlando)</t>
  </si>
  <si>
    <t>Charlie Wetzel (Seminole County)</t>
  </si>
  <si>
    <t>Hazem El-Assar (Orange County), Cade Braud (City of Orlando)</t>
  </si>
  <si>
    <t>Doug Jamison (Lynx)</t>
  </si>
  <si>
    <t>Place ARC-IT version applicable to each architecture on associated architecture resource tab when ARC-IT version is different.</t>
  </si>
  <si>
    <t>Update Analysis</t>
  </si>
  <si>
    <t>During maintenance activities of the District 1 RITSA update, it was noticed that the SunTrax research project was missing some elements to make the project services work. Upon further analysis, there is no connection between the SunTrax test facility and any other District 1 stakeholder systems. The SunTrax test facility is geographically in the District 1 boundaries but its only interaction is with FTE managed and operated systems/equipment inside the test facility. The issue was discussed this with Eric Gordin (FTE) and it was recommended that  SunTrax be removed from the District 1 RITSA and moved to the FTE RITSA. This action will not have any affect on any District 1 interfaces or systems so the overall District 1 RITSA will not have any impact.</t>
  </si>
  <si>
    <t>Remove SunTrax Test Facility element and SunTrax Research project from District 1 RITSA.</t>
  </si>
  <si>
    <t>Add SunTrax Facility element and SunTrax Research project to FTE RITSA.</t>
  </si>
  <si>
    <t>Change Request Form: FDOT TEO Office</t>
  </si>
  <si>
    <t>Raj Ponnaluri / FDOT</t>
  </si>
  <si>
    <t>Update based on initial ideation and systems engineering activities for the proof-of-concept data exchange platform.</t>
  </si>
  <si>
    <t>Data Exchange Platform (DEP) Updates: 
Information Flows
It is not envisioned that the DEP will communicate directly with district field equipment. 
It will communicate with the traffic management centers, and they will provide CV data (via aggregation software) and will also directly control the roadside equipment. It is not envisioned that the DEP will send out messages over roadside units without the District 
TMC being in the loop.
FDOT DIVAS &lt;--&gt; Florida V2X Data Platform Information Flow: 
traffic images flow should be reversed.
In some areas the platform is referred to as the data platform and in other areas it is 
referred to as the data exchange platform. It would be good to be consistent and perhaps always call it the data exchange platform to eliminate confusion. 
Need to add a flow from National Weather Service into the V2X DEP.
Need to add an element for traffic data sources like HERE and Waze that FDOT has agreements with and the FDOT V2X DEP will be utilizing. Once the element is added, need to add an information flow into the V2X DEP.</t>
  </si>
  <si>
    <t>Revise project.</t>
  </si>
  <si>
    <t>Change Request Form: City of Sarasota</t>
  </si>
  <si>
    <t>Nikesh Patel / City of Sarasota</t>
  </si>
  <si>
    <t>ATMS Network Switch Upgrade: Upgrade switches to higher speeds to handle CCTV and CV.</t>
  </si>
  <si>
    <t xml:space="preserve">Bicycle Detection Deployment: Develop and implement a program to install bike detection to allow for bicyclist to be detected at the stop bar of a traffic signal. </t>
  </si>
  <si>
    <t xml:space="preserve">Connected Vehicle (CV) Deployment: Implement CV technologies throughout the City. CV technology offers improved operations and new applications that are not available through traditional communications. </t>
  </si>
  <si>
    <t xml:space="preserve">Fiber Optic Cable Expansion: Upgrade existing twisted pair copper cable to fiber optic cable.  Also expand to areas that currently do not have fiber optic cable existing. Expands the existing network to allow more connectivity and redundancy within the network. </t>
  </si>
  <si>
    <t>Passive Pedestrian Detection: Develop a 3 tier ped treatment standard (Recall, Passive, Buttons) and implement the passive systems. Captures pedestrian activity that has not activated a manual pedstrian detection device.</t>
  </si>
  <si>
    <t xml:space="preserve">Smart City Initiative: The smart city concept integrates information and communication technology (ICT) and various physical devices connected to the IoT (Internet of things) network to optimize the efficiency of city operations and services and connect to citizens. Smart city technology allows city officials to interact directly with community and City infrastructure, monitor what is happening in the City and how the City is evolving, and provide long -term resiliency. Fosters innovation and economic growth by bringing together through Technology; People; Businesses; Organizations; and Systems. </t>
  </si>
  <si>
    <t>Smart School Zones: Upgrade existing school zones to equipment that can be remotely operated and monitored.  Includes the ability to remotely monitor and operate school zone flashers.</t>
  </si>
  <si>
    <t>Traffic Signal Controller Upgrade: Replace existing traffic signal controllers with an Advanced Transportation Controller (ATC). This will allow for additional controller features to be implimented through out the City.</t>
  </si>
  <si>
    <t>Change Request Form: FDOT District 4</t>
  </si>
  <si>
    <t>Vanita Saini / FDOT District 4, Alexandra Lopez / FDOT District 4</t>
  </si>
  <si>
    <t>Add a new project to the FDOT D4 Regional Architecture. Add project: SW 10th Street Connector Transportation Systems Management and Operations (TSM&amp;O) Project. The project is not currently included in the District 4/6 RITSA.</t>
  </si>
  <si>
    <t>Change Request Form: CFX</t>
  </si>
  <si>
    <t>Bryan Homoyouni / CFX</t>
  </si>
  <si>
    <t>Travel time / Vehicle Count Infrastructure Deployment: Install permanent vehicle counters to provide data for planning and evaluation. Install travel time detectors to provide data to the Regional website. Installs equipment to allow the City to better manage traffic.</t>
  </si>
  <si>
    <t>Service Package Additions for ongoing and near-term CFX Projects: The following Service Packages should be added or revised to appropriately depict how they are/will be utilitzed within ongoing/near-term CFX Projects.
- SU01: CFX will be deploying connected vehicle equipment along its roadways as part of the CFX CAV Project and will be monitoring these devices.
- SU04: CFX will utilize this Service Package as part of the CFX CAV Project.
- SU07: This Service Package needs to be added to show the secure communications within the CFX Network for both ITS and CAV device communications.
- SU08: As part of the CFX CAV Project, CFX will utilize an SCMS to ensure trusted communications between devices and OBUs or from device to device.
- SU09: Devices used on the CFX CAV Project will need to be certified and monitored to verify credentials are monitored to verify security within the network/system.
- TM22: This Service Package should be added for the upcoming CFX Shoulder Use Project to reflect the active management of travel lanes along CFX's roadways.
- TM25: Add this Service Package, as CFX already has a Wrong Way Vehicle Detection and Warning System and will continue to expand upon this system.
- VS02: This Service Package is already in the D5 RITSA, but is not shown relating to CFX, only counties and cities.
- VS03: This Service Package is related to both the CFX CAV Project, as well as CFX Wrong Way Driver Deployment, as it shares information about potentially hazardous road conditions or road hazards.
- VS05: This Service Package should be added due to CFX Projects which will add Curve Speed Warning Devices along exit ramps to warn drivers of curves in the ramp to deter
run off the road crashes.</t>
  </si>
  <si>
    <t>Change Request Form: FDOT District 5</t>
  </si>
  <si>
    <t>Shellby Rivas / FDOT District 5</t>
  </si>
  <si>
    <t xml:space="preserve">Agreement Architecture Changes: Adding various recent D5 agreements that include but are not limited to: R-ICM, CCTV, and  On-Board Unit license agreements with various stakeholders. A number of agreements have been created and signed in the past 12-24 months that require for the Agreements Architecture site to be updated. </t>
  </si>
  <si>
    <t>Service revision; This service reflects the possibilities for discussion. It is envisioned that autonomy will be the initial state but as autonomy is established it will be enhanced with connectivity to infrastructure sourced information that will improve autonomous operation. Interconnect and flow discrepancies will be addressed in the diagrams.</t>
  </si>
  <si>
    <t>Add project</t>
  </si>
  <si>
    <t>During maintenance activities of the District 1 RITSA update, it was noticed that the SunTrax research project was missing some elements to make the project services work. Upon further analysis, there is no connection between the SunTrax test facility and any other District 1 stakeholder systems. The SunTrax test facility is geographically in the District 1 boundaries but its only interaction is with FTE managed and operated systems/equipment inside the test facility. The issue was discussed this with Eric Gordin (FTE) and it was recommended that SunTrax be removed from the District 1 RITSA and moved to the FTE RITSA. This action will not have any effect on any District 1 interfaces or systems so the overall District 1 RITSA will not have any impact.</t>
  </si>
  <si>
    <t>Change Request Form: FDOT CVO</t>
  </si>
  <si>
    <t>Marie Tucker / FDOT</t>
  </si>
  <si>
    <t>Architecture Updates for ITS Service: CVO03 Florida Credentials System: Change service representation to match deployment (diagram provided).</t>
  </si>
  <si>
    <t>Architecture Updates for ITS Service: CVO03 Florida Electronic Bypass System; details provided in text and diagram.</t>
  </si>
  <si>
    <t>Revise architecture as noted.</t>
  </si>
  <si>
    <t>Architecture Updates for ITS Service: CVO03 Florida Permitting; details provided in diagram.</t>
  </si>
  <si>
    <t>Architecture Updates for ITS Service: CVO03 Florida Static Weigh and WIM; details provided in text and diagram.</t>
  </si>
  <si>
    <t>Architecture Updates for ITS Service: CVO04 FDOT WIM Station Interconnection; details provided in text and diagram.</t>
  </si>
  <si>
    <t>Architecture Updates for ITS Service: CVO04 Florida CVIEW Credentials Permitting; details provided in text and diagram.</t>
  </si>
  <si>
    <t>Architecture Updates for ITS Service: CVO04 Florida CVIEW; details provided in text and diagram.</t>
  </si>
  <si>
    <t>Architecture Updates for ITS Service: CVO07 Safety Inspection; details provided in text.</t>
  </si>
  <si>
    <t>Add agreements.</t>
  </si>
  <si>
    <t>Remove the requested PS01 Emergency Call-Taking and Dispatch services.</t>
  </si>
  <si>
    <t>Consolidate instances of PS03 Emergency Vehicle Preemption, with the exception of County Sheriff/Fire Vehicles, Disney Traffic Operations Center, and Local Police/Fire Vehicle service instances given these specific instances have unique interfaces defined. The consolidated service instances are addressed by the Counties and Cities service instance with “on-going” information flow status.</t>
  </si>
  <si>
    <t>Add PedSafe Program Phase II project.</t>
  </si>
  <si>
    <t>Discussed with Katie King and Jeremy Dilmore, this is a program in conjunction with the SunRail program under ATTAIN, each program has a collection of projects, each project, not this program, will have CAV functionality and R&amp;R’s and requirements defined as it is analyzed in the maintenance phase.</t>
  </si>
  <si>
    <t>Discussed with Katie/Jeremy, SunStore in same category as other Programs, will be addressed in maintenance phase. ATTAIN Central Florida is overarching program GreenWay is a subprogram SmartCommunity is a subprogram PedSafe is a subprogram SunStore is a subprogram connecting them. Our discussion resulted in review and further analysis of these for the architecture maintenance phase. New SP instance, interfacing to 15 new elements not defined. Based on Maintenance Log item #43, a new project was defined for SunStore and addresses this maintenance item.</t>
  </si>
  <si>
    <t>Reference Maintenance Items 1 thru 27; This project already exists in the RITSA as the Orange County Signal Upgrade project.</t>
  </si>
  <si>
    <t>Address services per request.</t>
  </si>
  <si>
    <t>Incorporation Date</t>
  </si>
  <si>
    <t>N/A</t>
  </si>
  <si>
    <t>N/A Log Items</t>
  </si>
  <si>
    <t>Log Items</t>
  </si>
  <si>
    <t>2022 Update Targets</t>
  </si>
  <si>
    <t>Comments</t>
  </si>
  <si>
    <t>2022  Targets Incorporated</t>
  </si>
  <si>
    <t>Total Incorp</t>
  </si>
  <si>
    <t>Status / Notes</t>
  </si>
  <si>
    <t>Project already included in District 1 RITSA as Lakeland US 98 BRT Project.
Email sent to Charles Barmby at City of Lakeland to find out status of US 98 Premium Transit study. (6/3/2021); He responded on 6/7/2021 with information along with FDOT contacts for further information (Paul Simmons and Michelle Peronto of FDOT District 1)</t>
  </si>
  <si>
    <t>Need to ask District 5 about project scope to verify information available. Email sent to Jeremy Dilmore &amp; Katie King on 6/7/2021.
Katie King responded on 6/16/2021
Phase 1 of this project is currently in construction, FM#445082-1. To be complete early 2022. Concept of Operations for District 5 Bridge Condition Sensor System used as reference.</t>
  </si>
  <si>
    <t xml:space="preserve">Need to ask District 5 about project scope to verify information available. Email sent to Jeremy Dilmore &amp; Katie King on 6/7/2021.
Katie King responded on 6/16/2021
Two projects currently in the FDOT work program. FM#441982-1 Winter Park and International Drive (Design FY 2022) &amp; 440821-1: Currently in construction, to be completed this fiscal year. </t>
  </si>
  <si>
    <t>Need to ask District 5 about project scope to verify information available. Email sent to Jeremy Dilmore &amp; Katie King on 6/7/2021.
Katie King responded on 6/16/2021
Feasibility Study and Concept Exploration Report_080816_v2 used as references</t>
  </si>
  <si>
    <t>Need to ask District 5 about project scope. Email sent to Jeremy Dilmore &amp; Katie King on 6/7/2021.
Katie King responded on 6/16/2021
ConOps - IMC and SPM Enhancements for MPO Area_V1.2. FDOT Active Arterial Management System -  ATMS03- Traffic Signal Contol, ATMS07- Regional Traffic Management. FDOT D5 Decision Support System - ATMS07- Regional Traffic Management, ATMS 08- Traffic Incident Management System used as reference</t>
  </si>
  <si>
    <t>Need to ask District 5 about project scope. Email sent to Jeremy Dilmore &amp; Katie King on 6/7/2021.
Katie King responded on 6/16/2021
District 5 Token and Role Manager ConOps , ITS Sofware Integration and Maintenance Services from the SunStore and Future Deployments used as references</t>
  </si>
  <si>
    <t>Need to ask District 5 about project scope. Email sent to Jeremy Dilmore &amp; Katie King on 6/7/2021.
Katie King responded on 6/16/2021
Trafficware  ATMS.now, TMDD v3.03d_Requirements_v07_trafficware used as reference</t>
  </si>
  <si>
    <t>2022 Change Forms</t>
  </si>
  <si>
    <t>CR Form</t>
  </si>
  <si>
    <t>Recommend Update</t>
  </si>
  <si>
    <t>Update Target</t>
  </si>
  <si>
    <t>Impact</t>
  </si>
  <si>
    <t>Items Remain</t>
  </si>
  <si>
    <t>Maintenance Metrics</t>
  </si>
  <si>
    <t>Maintenance Log Status</t>
  </si>
  <si>
    <t>Change Forms Remain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</si>
</sst>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2"/>
      <color rgb="FF000000"/>
      <name val="Calibri"/>
      <family val="2"/>
      <scheme val="minor"/>
    </font>
    <font>
      <sz val="8"/>
      <name val="Calibri"/>
      <family val="2"/>
      <scheme val="minor"/>
    </font>
    <font>
      <b/>
      <sz val="11"/>
      <color theme="0"/>
      <name val="Calibri"/>
      <family val="2"/>
      <scheme val="minor"/>
    </font>
    <font>
      <sz val="11"/>
      <name val="Calibri"/>
      <family val="2"/>
      <scheme val="minor"/>
    </font>
    <font>
      <i/>
      <sz val="11"/>
      <color theme="1"/>
      <name val="Calibri"/>
      <family val="2"/>
      <scheme val="minor"/>
    </font>
    <font>
      <i/>
      <sz val="11"/>
      <name val="Calibri"/>
      <family val="2"/>
      <scheme val="minor"/>
    </font>
    <font>
      <b/>
      <sz val="1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theme="7" tint="-0.249977111117893"/>
        <bgColor indexed="64"/>
      </patternFill>
    </fill>
    <fill>
      <patternFill patternType="solid">
        <fgColor rgb="FFC00000"/>
        <bgColor indexed="64"/>
      </patternFill>
    </fill>
  </fills>
  <borders count="1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style="thin">
        <color theme="0" tint="-0.14993743705557422"/>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right style="thin">
        <color theme="0" tint="-0.14996795556505021"/>
      </right>
      <top/>
      <bottom style="double">
        <color indexed="64"/>
      </bottom>
      <diagonal/>
    </border>
    <border>
      <left style="thin">
        <color theme="0" tint="-0.14996795556505021"/>
      </left>
      <right/>
      <top/>
      <bottom style="double">
        <color indexed="64"/>
      </bottom>
      <diagonal/>
    </border>
  </borders>
  <cellStyleXfs count="1">
    <xf numFmtId="0" fontId="0" fillId="0" borderId="0"/>
  </cellStyleXfs>
  <cellXfs count="85">
    <xf numFmtId="0" fontId="0" fillId="0" borderId="0" xfId="0"/>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0" fillId="0" borderId="0" xfId="0" applyProtection="1">
      <protection locked="0"/>
    </xf>
    <xf numFmtId="0" fontId="1" fillId="0" borderId="0" xfId="0" applyFont="1" applyFill="1" applyBorder="1"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center" vertical="top"/>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3" borderId="7"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14" fontId="0" fillId="0" borderId="0" xfId="0" applyNumberFormat="1" applyAlignment="1" applyProtection="1">
      <alignment horizontal="center" vertical="top"/>
      <protection locked="0"/>
    </xf>
    <xf numFmtId="0" fontId="0" fillId="0" borderId="0" xfId="0" applyFill="1" applyBorder="1" applyAlignment="1" applyProtection="1">
      <alignment horizontal="left" vertical="top" wrapText="1"/>
      <protection locked="0"/>
    </xf>
    <xf numFmtId="0" fontId="0" fillId="2" borderId="5"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14" fontId="0" fillId="0" borderId="0" xfId="0" applyNumberFormat="1" applyFill="1" applyAlignment="1" applyProtection="1">
      <alignment horizontal="center" vertical="top"/>
      <protection locked="0"/>
    </xf>
    <xf numFmtId="0" fontId="0" fillId="0" borderId="0" xfId="0" applyFill="1" applyAlignment="1" applyProtection="1">
      <alignment horizontal="left" vertical="top" wrapText="1"/>
      <protection locked="0"/>
    </xf>
    <xf numFmtId="0" fontId="2" fillId="0" borderId="0" xfId="0" applyFont="1" applyFill="1" applyAlignment="1" applyProtection="1">
      <alignmen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center" vertical="top" wrapText="1"/>
      <protection locked="0"/>
    </xf>
    <xf numFmtId="0" fontId="0" fillId="2" borderId="4" xfId="0" applyFill="1" applyBorder="1" applyAlignment="1" applyProtection="1">
      <alignment horizontal="center" vertical="top"/>
      <protection locked="0"/>
    </xf>
    <xf numFmtId="0" fontId="0" fillId="3" borderId="4"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14" fontId="0" fillId="4" borderId="0" xfId="0" applyNumberFormat="1" applyFill="1" applyAlignment="1" applyProtection="1">
      <alignment horizontal="center" vertical="top"/>
      <protection locked="0"/>
    </xf>
    <xf numFmtId="0" fontId="0" fillId="4" borderId="0" xfId="0" applyFill="1" applyAlignment="1" applyProtection="1">
      <alignment horizontal="left" vertical="top" wrapText="1"/>
      <protection locked="0"/>
    </xf>
    <xf numFmtId="0" fontId="0" fillId="4" borderId="4"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0" xfId="0" applyFill="1" applyAlignment="1" applyProtection="1">
      <alignment horizontal="center" vertical="top" wrapText="1"/>
      <protection locked="0"/>
    </xf>
    <xf numFmtId="0" fontId="0" fillId="0" borderId="0" xfId="0" applyAlignment="1" applyProtection="1">
      <alignment horizontal="left" vertical="top"/>
      <protection locked="0"/>
    </xf>
    <xf numFmtId="0" fontId="0" fillId="0" borderId="2" xfId="0"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0" fillId="0" borderId="0" xfId="0" applyFill="1" applyProtection="1">
      <protection locked="0"/>
    </xf>
    <xf numFmtId="0" fontId="0" fillId="0" borderId="0" xfId="0" applyAlignment="1" applyProtection="1">
      <alignment horizontal="center" wrapText="1"/>
      <protection locked="0"/>
    </xf>
    <xf numFmtId="0" fontId="5" fillId="0" borderId="0" xfId="0" applyFont="1" applyFill="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0" borderId="0" xfId="0" applyFont="1" applyAlignment="1" applyProtection="1">
      <alignment horizontal="left" vertical="top" wrapText="1"/>
      <protection locked="0"/>
    </xf>
    <xf numFmtId="0" fontId="5" fillId="2" borderId="4"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0" fillId="9" borderId="0" xfId="0" applyFill="1" applyBorder="1" applyAlignment="1" applyProtection="1">
      <alignment horizontal="left" vertical="top" wrapText="1"/>
      <protection locked="0"/>
    </xf>
    <xf numFmtId="0" fontId="0" fillId="0" borderId="0" xfId="0" applyAlignment="1" applyProtection="1">
      <alignment vertical="top"/>
      <protection locked="0"/>
    </xf>
    <xf numFmtId="0" fontId="0" fillId="0" borderId="0" xfId="0" applyAlignment="1">
      <alignment vertical="top" wrapText="1"/>
    </xf>
    <xf numFmtId="0" fontId="1" fillId="0" borderId="0" xfId="0" applyFont="1" applyFill="1" applyProtection="1">
      <protection locked="0"/>
    </xf>
    <xf numFmtId="0" fontId="1" fillId="0" borderId="1" xfId="0" applyFont="1" applyFill="1" applyBorder="1" applyAlignment="1" applyProtection="1">
      <alignment horizontal="center" vertical="center"/>
      <protection locked="0"/>
    </xf>
    <xf numFmtId="0" fontId="0" fillId="0" borderId="0" xfId="0" applyFill="1" applyAlignment="1" applyProtection="1">
      <alignment horizontal="center" vertical="top"/>
      <protection locked="0"/>
    </xf>
    <xf numFmtId="0" fontId="0" fillId="0" borderId="0" xfId="0" applyFill="1" applyBorder="1" applyAlignment="1" applyProtection="1">
      <alignment horizontal="left" vertical="top" wrapText="1"/>
      <protection locked="0"/>
    </xf>
    <xf numFmtId="0" fontId="1" fillId="2" borderId="6" xfId="0" applyFont="1" applyFill="1" applyBorder="1" applyAlignment="1" applyProtection="1">
      <alignment horizontal="center" vertical="top"/>
      <protection locked="0"/>
    </xf>
    <xf numFmtId="0" fontId="1" fillId="3" borderId="6" xfId="0" applyFont="1" applyFill="1" applyBorder="1" applyAlignment="1" applyProtection="1">
      <alignment horizontal="center" vertical="top"/>
      <protection locked="0"/>
    </xf>
    <xf numFmtId="14" fontId="0" fillId="0" borderId="0" xfId="0" applyNumberFormat="1" applyAlignment="1" applyProtection="1">
      <alignment horizontal="center" vertical="top" wrapText="1"/>
      <protection locked="0"/>
    </xf>
    <xf numFmtId="17" fontId="0" fillId="0" borderId="0" xfId="0" applyNumberFormat="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wrapText="1"/>
      <protection locked="0"/>
    </xf>
    <xf numFmtId="0" fontId="5" fillId="0" borderId="0" xfId="0" applyFont="1" applyFill="1" applyAlignment="1" applyProtection="1">
      <alignment horizontal="left" vertical="top" wrapText="1" indent="1"/>
      <protection locked="0"/>
    </xf>
    <xf numFmtId="0" fontId="0" fillId="0" borderId="2" xfId="0" applyBorder="1" applyAlignment="1" applyProtection="1">
      <alignment horizontal="left" vertical="top"/>
      <protection locked="0"/>
    </xf>
    <xf numFmtId="0" fontId="0" fillId="4" borderId="8" xfId="0" applyFill="1" applyBorder="1" applyAlignment="1" applyProtection="1">
      <alignment horizontal="center" vertical="top" wrapText="1"/>
      <protection locked="0"/>
    </xf>
    <xf numFmtId="0" fontId="4" fillId="5" borderId="0" xfId="0" applyFont="1" applyFill="1" applyAlignment="1" applyProtection="1">
      <alignment horizontal="center" vertical="center" wrapText="1"/>
      <protection locked="0"/>
    </xf>
    <xf numFmtId="0" fontId="4" fillId="5" borderId="3" xfId="0" applyFont="1" applyFill="1" applyBorder="1" applyAlignment="1" applyProtection="1">
      <alignment horizontal="center" vertical="center"/>
      <protection locked="0"/>
    </xf>
    <xf numFmtId="0" fontId="0" fillId="0" borderId="2" xfId="0" applyBorder="1" applyAlignment="1" applyProtection="1">
      <alignment horizontal="center" vertical="top"/>
      <protection locked="0"/>
    </xf>
    <xf numFmtId="0" fontId="4" fillId="6" borderId="0" xfId="0" applyFont="1" applyFill="1" applyAlignment="1" applyProtection="1">
      <alignment horizontal="center" vertical="center" wrapText="1"/>
      <protection locked="0"/>
    </xf>
    <xf numFmtId="0" fontId="4" fillId="7" borderId="0" xfId="0" applyFont="1" applyFill="1" applyAlignment="1" applyProtection="1">
      <alignment horizontal="center" vertical="center" wrapText="1"/>
      <protection locked="0"/>
    </xf>
    <xf numFmtId="0" fontId="4" fillId="8" borderId="0" xfId="0" applyFont="1" applyFill="1" applyAlignment="1" applyProtection="1">
      <alignment horizontal="center" vertical="center" wrapText="1"/>
      <protection locked="0"/>
    </xf>
    <xf numFmtId="0" fontId="4" fillId="10" borderId="0" xfId="0" applyFont="1" applyFill="1" applyAlignment="1" applyProtection="1">
      <alignment horizontal="center" vertical="center" wrapText="1"/>
      <protection locked="0"/>
    </xf>
    <xf numFmtId="0" fontId="1" fillId="0" borderId="1" xfId="0" applyFont="1" applyFill="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textRotation="90" wrapText="1"/>
      <protection locked="0"/>
    </xf>
    <xf numFmtId="0" fontId="1" fillId="2" borderId="7" xfId="0" applyFont="1" applyFill="1" applyBorder="1" applyAlignment="1" applyProtection="1">
      <alignment horizontal="center" vertical="center" textRotation="90"/>
      <protection locked="0"/>
    </xf>
    <xf numFmtId="0" fontId="0" fillId="0" borderId="8" xfId="0" applyFill="1" applyBorder="1" applyAlignment="1" applyProtection="1">
      <alignment horizontal="center" vertical="top"/>
      <protection locked="0"/>
    </xf>
    <xf numFmtId="0" fontId="0" fillId="0" borderId="5" xfId="0" applyFill="1" applyBorder="1" applyAlignment="1" applyProtection="1">
      <alignment horizontal="center" vertical="top" wrapText="1"/>
      <protection locked="0"/>
    </xf>
    <xf numFmtId="0" fontId="0" fillId="0" borderId="4" xfId="0" applyFill="1" applyBorder="1" applyAlignment="1" applyProtection="1">
      <alignment horizontal="center" vertical="top" wrapText="1"/>
      <protection locked="0"/>
    </xf>
    <xf numFmtId="0" fontId="0" fillId="0" borderId="4" xfId="0" applyFill="1" applyBorder="1" applyAlignment="1" applyProtection="1">
      <alignment horizontal="center" vertical="top"/>
      <protection locked="0"/>
    </xf>
    <xf numFmtId="0" fontId="0" fillId="0" borderId="10" xfId="0" applyFill="1" applyBorder="1" applyAlignment="1" applyProtection="1">
      <alignment horizontal="center" vertical="top" wrapText="1"/>
      <protection locked="0"/>
    </xf>
    <xf numFmtId="0" fontId="0" fillId="4" borderId="0" xfId="0" applyFill="1" applyAlignment="1" applyProtection="1">
      <alignment horizontal="center" vertical="top"/>
      <protection locked="0"/>
    </xf>
    <xf numFmtId="0" fontId="4" fillId="5"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top" wrapText="1"/>
      <protection locked="0"/>
    </xf>
    <xf numFmtId="0" fontId="0" fillId="0" borderId="5" xfId="0" applyFill="1" applyBorder="1" applyAlignment="1" applyProtection="1">
      <alignment horizontal="center" vertical="top"/>
      <protection locked="0"/>
    </xf>
    <xf numFmtId="0" fontId="1" fillId="0" borderId="9"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0" fillId="0" borderId="13" xfId="0" applyFill="1" applyBorder="1" applyAlignment="1" applyProtection="1">
      <alignment horizontal="center" vertical="top"/>
      <protection locked="0"/>
    </xf>
    <xf numFmtId="0" fontId="0" fillId="0" borderId="14" xfId="0" applyBorder="1" applyAlignment="1" applyProtection="1">
      <alignment horizontal="left" vertical="top" wrapText="1"/>
      <protection locked="0"/>
    </xf>
    <xf numFmtId="0" fontId="4" fillId="5" borderId="3"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0" fillId="0" borderId="15" xfId="0" applyBorder="1" applyAlignment="1" applyProtection="1">
      <alignment horizontal="center" wrapText="1"/>
      <protection locked="0"/>
    </xf>
  </cellXfs>
  <cellStyles count="1">
    <cellStyle name="Normal" xfId="0" builtinId="0"/>
  </cellStyles>
  <dxfs count="2">
    <dxf>
      <font>
        <b/>
        <i val="0"/>
        <color theme="0"/>
      </font>
      <fill>
        <patternFill>
          <bgColor rgb="FF00B05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22"/>
  <sheetViews>
    <sheetView tabSelected="1" zoomScale="80" zoomScaleNormal="80" workbookViewId="0">
      <pane xSplit="7" ySplit="3" topLeftCell="H130" activePane="bottomRight" state="frozen"/>
      <selection pane="topRight" activeCell="G1" sqref="G1"/>
      <selection pane="bottomLeft" activeCell="A3" sqref="A3"/>
      <selection pane="bottomRight" activeCell="M165" sqref="M165"/>
    </sheetView>
  </sheetViews>
  <sheetFormatPr defaultRowHeight="15" x14ac:dyDescent="0.25"/>
  <cols>
    <col min="1" max="1" width="5.28515625" style="36" customWidth="1"/>
    <col min="2" max="2" width="14.28515625" style="4" customWidth="1"/>
    <col min="3" max="3" width="14.42578125" style="2" customWidth="1"/>
    <col min="4" max="4" width="17.7109375" style="2" customWidth="1"/>
    <col min="5" max="5" width="17.7109375" style="3" customWidth="1"/>
    <col min="6" max="6" width="9.42578125" style="8" customWidth="1"/>
    <col min="7" max="7" width="69.5703125" style="4" customWidth="1"/>
    <col min="8" max="8" width="38.5703125" style="4" customWidth="1"/>
    <col min="9" max="10" width="9.42578125" style="27" customWidth="1"/>
    <col min="11" max="12" width="9.42578125" style="37" customWidth="1"/>
    <col min="13" max="13" width="31.140625" style="6" customWidth="1"/>
    <col min="14" max="15" width="5.5703125" style="72" customWidth="1"/>
    <col min="16" max="24" width="5.42578125" style="72" customWidth="1"/>
    <col min="25" max="16384" width="9.140625" style="4"/>
  </cols>
  <sheetData>
    <row r="1" spans="1:24" x14ac:dyDescent="0.25">
      <c r="A1" s="46" t="s">
        <v>5</v>
      </c>
      <c r="N1" s="69"/>
      <c r="O1" s="69"/>
      <c r="P1" s="69"/>
      <c r="Q1" s="69"/>
      <c r="R1" s="69"/>
      <c r="S1" s="69"/>
      <c r="T1" s="69"/>
      <c r="U1" s="69"/>
      <c r="V1" s="69"/>
      <c r="W1" s="69"/>
      <c r="X1" s="69"/>
    </row>
    <row r="2" spans="1:24" x14ac:dyDescent="0.25">
      <c r="B2" s="1"/>
      <c r="I2" s="5"/>
      <c r="J2" s="5"/>
      <c r="N2" s="50" t="s">
        <v>360</v>
      </c>
      <c r="O2" s="50"/>
      <c r="P2" s="51" t="s">
        <v>143</v>
      </c>
      <c r="Q2" s="51"/>
      <c r="R2" s="51"/>
      <c r="S2" s="51"/>
      <c r="T2" s="51"/>
      <c r="U2" s="51"/>
      <c r="V2" s="51"/>
      <c r="W2" s="51"/>
      <c r="X2" s="51"/>
    </row>
    <row r="3" spans="1:24" ht="66.75" customHeight="1" thickBot="1" x14ac:dyDescent="0.3">
      <c r="A3" s="47" t="s">
        <v>0</v>
      </c>
      <c r="B3" s="9" t="s">
        <v>86</v>
      </c>
      <c r="C3" s="10" t="s">
        <v>4</v>
      </c>
      <c r="D3" s="10" t="s">
        <v>1</v>
      </c>
      <c r="E3" s="10" t="s">
        <v>33</v>
      </c>
      <c r="F3" s="12" t="s">
        <v>357</v>
      </c>
      <c r="G3" s="9" t="s">
        <v>2</v>
      </c>
      <c r="H3" s="9" t="s">
        <v>3</v>
      </c>
      <c r="I3" s="66" t="s">
        <v>358</v>
      </c>
      <c r="J3" s="66" t="s">
        <v>359</v>
      </c>
      <c r="K3" s="67" t="s">
        <v>62</v>
      </c>
      <c r="L3" s="67" t="s">
        <v>340</v>
      </c>
      <c r="M3" s="10" t="s">
        <v>348</v>
      </c>
      <c r="N3" s="68" t="s">
        <v>138</v>
      </c>
      <c r="O3" s="68" t="s">
        <v>139</v>
      </c>
      <c r="P3" s="11" t="s">
        <v>144</v>
      </c>
      <c r="Q3" s="11" t="s">
        <v>145</v>
      </c>
      <c r="R3" s="11" t="s">
        <v>146</v>
      </c>
      <c r="S3" s="11" t="s">
        <v>147</v>
      </c>
      <c r="T3" s="11" t="s">
        <v>148</v>
      </c>
      <c r="U3" s="11" t="s">
        <v>149</v>
      </c>
      <c r="V3" s="11" t="s">
        <v>150</v>
      </c>
      <c r="W3" s="11" t="s">
        <v>151</v>
      </c>
      <c r="X3" s="11" t="s">
        <v>152</v>
      </c>
    </row>
    <row r="4" spans="1:24" ht="60" x14ac:dyDescent="0.25">
      <c r="A4" s="48">
        <v>50</v>
      </c>
      <c r="B4" s="13">
        <v>44166</v>
      </c>
      <c r="C4" s="6" t="s">
        <v>57</v>
      </c>
      <c r="D4" s="6" t="s">
        <v>42</v>
      </c>
      <c r="E4" s="14" t="s">
        <v>43</v>
      </c>
      <c r="G4" s="6" t="s">
        <v>44</v>
      </c>
      <c r="H4" s="6" t="s">
        <v>174</v>
      </c>
      <c r="I4" s="17" t="s">
        <v>198</v>
      </c>
      <c r="J4" s="17">
        <v>2022</v>
      </c>
      <c r="K4" s="52" t="s">
        <v>198</v>
      </c>
      <c r="L4" s="53">
        <v>44621</v>
      </c>
      <c r="M4" s="6" t="s">
        <v>59</v>
      </c>
      <c r="N4" s="15" t="s">
        <v>140</v>
      </c>
      <c r="O4" s="15" t="s">
        <v>140</v>
      </c>
      <c r="P4" s="16"/>
      <c r="Q4" s="16" t="s">
        <v>140</v>
      </c>
      <c r="R4" s="16" t="s">
        <v>140</v>
      </c>
      <c r="S4" s="16"/>
      <c r="T4" s="16" t="s">
        <v>140</v>
      </c>
      <c r="U4" s="16" t="s">
        <v>140</v>
      </c>
      <c r="V4" s="16"/>
      <c r="W4" s="16" t="s">
        <v>140</v>
      </c>
      <c r="X4" s="16" t="s">
        <v>140</v>
      </c>
    </row>
    <row r="5" spans="1:24" ht="60" x14ac:dyDescent="0.25">
      <c r="A5" s="48">
        <v>55</v>
      </c>
      <c r="B5" s="13">
        <v>44167</v>
      </c>
      <c r="C5" s="6" t="s">
        <v>57</v>
      </c>
      <c r="D5" s="6" t="s">
        <v>55</v>
      </c>
      <c r="E5" s="6"/>
      <c r="G5" s="6" t="s">
        <v>58</v>
      </c>
      <c r="H5" s="6" t="s">
        <v>209</v>
      </c>
      <c r="I5" s="17" t="s">
        <v>198</v>
      </c>
      <c r="J5" s="17">
        <v>2022</v>
      </c>
      <c r="K5" s="7" t="s">
        <v>198</v>
      </c>
      <c r="L5" s="53">
        <v>44774</v>
      </c>
      <c r="M5" s="6" t="s">
        <v>275</v>
      </c>
      <c r="N5" s="15" t="s">
        <v>140</v>
      </c>
      <c r="O5" s="18"/>
      <c r="P5" s="19"/>
      <c r="Q5" s="19"/>
      <c r="R5" s="19"/>
      <c r="S5" s="19"/>
      <c r="T5" s="19"/>
      <c r="U5" s="19"/>
      <c r="V5" s="19"/>
      <c r="W5" s="19"/>
      <c r="X5" s="19"/>
    </row>
    <row r="6" spans="1:24" ht="60" x14ac:dyDescent="0.25">
      <c r="A6" s="48">
        <v>56</v>
      </c>
      <c r="B6" s="13">
        <v>44167</v>
      </c>
      <c r="C6" s="6" t="s">
        <v>57</v>
      </c>
      <c r="D6" s="6" t="s">
        <v>55</v>
      </c>
      <c r="E6" s="6"/>
      <c r="G6" s="6" t="s">
        <v>210</v>
      </c>
      <c r="H6" s="6" t="s">
        <v>288</v>
      </c>
      <c r="I6" s="17" t="s">
        <v>198</v>
      </c>
      <c r="J6" s="17">
        <v>2022</v>
      </c>
      <c r="K6" s="7" t="s">
        <v>198</v>
      </c>
      <c r="L6" s="53">
        <v>44774</v>
      </c>
      <c r="M6" s="6" t="s">
        <v>276</v>
      </c>
      <c r="N6" s="15" t="s">
        <v>140</v>
      </c>
      <c r="O6" s="18"/>
      <c r="P6" s="19"/>
      <c r="Q6" s="19"/>
      <c r="R6" s="19"/>
      <c r="S6" s="19"/>
      <c r="T6" s="19"/>
      <c r="U6" s="19"/>
      <c r="V6" s="19"/>
      <c r="W6" s="19"/>
      <c r="X6" s="19" t="s">
        <v>140</v>
      </c>
    </row>
    <row r="7" spans="1:24" ht="75" x14ac:dyDescent="0.25">
      <c r="A7" s="48">
        <v>80</v>
      </c>
      <c r="B7" s="20">
        <v>44259</v>
      </c>
      <c r="C7" s="21" t="s">
        <v>57</v>
      </c>
      <c r="D7" s="21" t="s">
        <v>124</v>
      </c>
      <c r="E7" s="21" t="s">
        <v>43</v>
      </c>
      <c r="G7" s="21" t="s">
        <v>125</v>
      </c>
      <c r="H7" s="6" t="s">
        <v>185</v>
      </c>
      <c r="I7" s="17" t="s">
        <v>198</v>
      </c>
      <c r="J7" s="17">
        <v>2022</v>
      </c>
      <c r="K7" s="7" t="s">
        <v>198</v>
      </c>
      <c r="L7" s="53">
        <v>44774</v>
      </c>
      <c r="N7" s="15" t="s">
        <v>140</v>
      </c>
      <c r="O7" s="18"/>
      <c r="P7" s="19"/>
      <c r="Q7" s="19"/>
      <c r="R7" s="19"/>
      <c r="S7" s="19"/>
      <c r="T7" s="19"/>
      <c r="U7" s="19"/>
      <c r="V7" s="19"/>
      <c r="W7" s="19"/>
      <c r="X7" s="19" t="s">
        <v>140</v>
      </c>
    </row>
    <row r="8" spans="1:24" ht="45" x14ac:dyDescent="0.25">
      <c r="A8" s="48">
        <v>81</v>
      </c>
      <c r="B8" s="20">
        <v>44259</v>
      </c>
      <c r="C8" s="21" t="s">
        <v>57</v>
      </c>
      <c r="D8" s="21" t="s">
        <v>124</v>
      </c>
      <c r="E8" s="21" t="s">
        <v>43</v>
      </c>
      <c r="G8" s="21" t="s">
        <v>127</v>
      </c>
      <c r="H8" s="6" t="s">
        <v>186</v>
      </c>
      <c r="I8" s="17" t="s">
        <v>198</v>
      </c>
      <c r="J8" s="17">
        <v>2022</v>
      </c>
      <c r="K8" s="7" t="s">
        <v>198</v>
      </c>
      <c r="L8" s="53">
        <v>44774</v>
      </c>
      <c r="N8" s="15" t="s">
        <v>140</v>
      </c>
      <c r="O8" s="18"/>
      <c r="P8" s="19"/>
      <c r="Q8" s="19"/>
      <c r="R8" s="19"/>
      <c r="S8" s="19"/>
      <c r="T8" s="19"/>
      <c r="U8" s="19"/>
      <c r="V8" s="19"/>
      <c r="W8" s="19"/>
      <c r="X8" s="19" t="s">
        <v>140</v>
      </c>
    </row>
    <row r="9" spans="1:24" ht="45" x14ac:dyDescent="0.25">
      <c r="A9" s="48">
        <v>82</v>
      </c>
      <c r="B9" s="20">
        <v>44259</v>
      </c>
      <c r="C9" s="21" t="s">
        <v>57</v>
      </c>
      <c r="D9" s="21" t="s">
        <v>124</v>
      </c>
      <c r="E9" s="21" t="s">
        <v>43</v>
      </c>
      <c r="G9" s="21" t="s">
        <v>128</v>
      </c>
      <c r="H9" s="6" t="s">
        <v>187</v>
      </c>
      <c r="I9" s="17" t="s">
        <v>198</v>
      </c>
      <c r="J9" s="17">
        <v>2022</v>
      </c>
      <c r="K9" s="7" t="s">
        <v>198</v>
      </c>
      <c r="L9" s="53">
        <v>44774</v>
      </c>
      <c r="N9" s="15" t="s">
        <v>140</v>
      </c>
      <c r="O9" s="18"/>
      <c r="P9" s="19"/>
      <c r="Q9" s="19"/>
      <c r="R9" s="19"/>
      <c r="S9" s="19"/>
      <c r="T9" s="19"/>
      <c r="U9" s="19"/>
      <c r="V9" s="19"/>
      <c r="W9" s="19"/>
      <c r="X9" s="19"/>
    </row>
    <row r="10" spans="1:24" ht="60" x14ac:dyDescent="0.25">
      <c r="A10" s="48">
        <v>91</v>
      </c>
      <c r="B10" s="20">
        <v>44340</v>
      </c>
      <c r="C10" s="21" t="s">
        <v>57</v>
      </c>
      <c r="D10" s="21" t="s">
        <v>141</v>
      </c>
      <c r="E10" s="21" t="s">
        <v>142</v>
      </c>
      <c r="G10" s="21" t="s">
        <v>153</v>
      </c>
      <c r="H10" s="6" t="s">
        <v>195</v>
      </c>
      <c r="I10" s="17" t="s">
        <v>198</v>
      </c>
      <c r="J10" s="17">
        <v>2022</v>
      </c>
      <c r="K10" s="7" t="s">
        <v>198</v>
      </c>
      <c r="L10" s="53">
        <v>44774</v>
      </c>
      <c r="N10" s="15" t="s">
        <v>140</v>
      </c>
      <c r="O10" s="18"/>
      <c r="P10" s="19"/>
      <c r="Q10" s="19"/>
      <c r="R10" s="19"/>
      <c r="S10" s="19"/>
      <c r="T10" s="19"/>
      <c r="U10" s="19"/>
      <c r="V10" s="19"/>
      <c r="W10" s="19"/>
      <c r="X10" s="19"/>
    </row>
    <row r="11" spans="1:24" ht="135" x14ac:dyDescent="0.25">
      <c r="A11" s="48">
        <v>27</v>
      </c>
      <c r="B11" s="13">
        <v>44074</v>
      </c>
      <c r="C11" s="6" t="s">
        <v>31</v>
      </c>
      <c r="D11" s="6" t="s">
        <v>32</v>
      </c>
      <c r="E11" s="21" t="s">
        <v>34</v>
      </c>
      <c r="G11" s="6" t="s">
        <v>214</v>
      </c>
      <c r="H11" s="23" t="s">
        <v>246</v>
      </c>
      <c r="I11" s="17"/>
      <c r="J11" s="17"/>
      <c r="K11" s="7"/>
      <c r="L11" s="7"/>
      <c r="M11" s="23" t="s">
        <v>247</v>
      </c>
      <c r="N11" s="15" t="s">
        <v>140</v>
      </c>
      <c r="O11" s="18" t="s">
        <v>140</v>
      </c>
      <c r="P11" s="19"/>
      <c r="Q11" s="19"/>
      <c r="R11" s="19"/>
      <c r="S11" s="19"/>
      <c r="T11" s="19"/>
      <c r="U11" s="19"/>
      <c r="V11" s="19"/>
      <c r="W11" s="19" t="s">
        <v>140</v>
      </c>
      <c r="X11" s="19"/>
    </row>
    <row r="12" spans="1:24" ht="240" x14ac:dyDescent="0.25">
      <c r="A12" s="48">
        <v>28</v>
      </c>
      <c r="B12" s="13">
        <v>44054</v>
      </c>
      <c r="C12" s="6" t="s">
        <v>31</v>
      </c>
      <c r="D12" s="6" t="s">
        <v>36</v>
      </c>
      <c r="E12" s="22" t="s">
        <v>35</v>
      </c>
      <c r="G12" s="6" t="s">
        <v>37</v>
      </c>
      <c r="H12" s="23" t="s">
        <v>206</v>
      </c>
      <c r="I12" s="17" t="s">
        <v>198</v>
      </c>
      <c r="J12" s="17">
        <v>2022</v>
      </c>
      <c r="K12" s="7" t="s">
        <v>198</v>
      </c>
      <c r="L12" s="53">
        <v>44774</v>
      </c>
      <c r="M12" s="23" t="s">
        <v>205</v>
      </c>
      <c r="N12" s="15" t="s">
        <v>140</v>
      </c>
      <c r="O12" s="18" t="s">
        <v>140</v>
      </c>
      <c r="P12" s="19"/>
      <c r="Q12" s="19"/>
      <c r="R12" s="19"/>
      <c r="S12" s="19"/>
      <c r="T12" s="19"/>
      <c r="U12" s="19"/>
      <c r="V12" s="19"/>
      <c r="W12" s="19" t="s">
        <v>140</v>
      </c>
      <c r="X12" s="19"/>
    </row>
    <row r="13" spans="1:24" ht="213" customHeight="1" x14ac:dyDescent="0.25">
      <c r="A13" s="48">
        <v>29</v>
      </c>
      <c r="B13" s="13">
        <v>44054</v>
      </c>
      <c r="C13" s="6" t="s">
        <v>31</v>
      </c>
      <c r="D13" s="6" t="s">
        <v>36</v>
      </c>
      <c r="E13" s="22" t="s">
        <v>35</v>
      </c>
      <c r="G13" s="6" t="s">
        <v>204</v>
      </c>
      <c r="H13" s="23" t="s">
        <v>207</v>
      </c>
      <c r="I13" s="24" t="s">
        <v>341</v>
      </c>
      <c r="J13" s="24"/>
      <c r="K13" s="38" t="s">
        <v>341</v>
      </c>
      <c r="L13" s="38"/>
      <c r="M13" s="23" t="s">
        <v>349</v>
      </c>
      <c r="N13" s="15"/>
      <c r="O13" s="18"/>
      <c r="P13" s="19"/>
      <c r="Q13" s="19"/>
      <c r="R13" s="19"/>
      <c r="S13" s="19"/>
      <c r="T13" s="19"/>
      <c r="U13" s="19"/>
      <c r="V13" s="19"/>
      <c r="W13" s="19"/>
      <c r="X13" s="19"/>
    </row>
    <row r="14" spans="1:24" ht="90" x14ac:dyDescent="0.25">
      <c r="A14" s="48">
        <v>51</v>
      </c>
      <c r="B14" s="13">
        <v>44167</v>
      </c>
      <c r="C14" s="6" t="s">
        <v>31</v>
      </c>
      <c r="D14" s="6" t="s">
        <v>45</v>
      </c>
      <c r="E14" s="6" t="s">
        <v>46</v>
      </c>
      <c r="G14" s="6" t="s">
        <v>47</v>
      </c>
      <c r="H14" s="23" t="s">
        <v>176</v>
      </c>
      <c r="I14" s="17"/>
      <c r="J14" s="17"/>
      <c r="K14" s="7"/>
      <c r="L14" s="7"/>
      <c r="M14" s="23"/>
      <c r="N14" s="15"/>
      <c r="O14" s="18"/>
      <c r="P14" s="19"/>
      <c r="Q14" s="19"/>
      <c r="R14" s="19"/>
      <c r="S14" s="19"/>
      <c r="T14" s="19"/>
      <c r="U14" s="19"/>
      <c r="V14" s="19"/>
      <c r="W14" s="19"/>
      <c r="X14" s="19"/>
    </row>
    <row r="15" spans="1:24" ht="105" x14ac:dyDescent="0.25">
      <c r="A15" s="48">
        <v>52</v>
      </c>
      <c r="B15" s="13">
        <v>44167</v>
      </c>
      <c r="C15" s="6" t="s">
        <v>31</v>
      </c>
      <c r="D15" s="6" t="s">
        <v>45</v>
      </c>
      <c r="E15" s="6" t="s">
        <v>48</v>
      </c>
      <c r="G15" s="6" t="s">
        <v>49</v>
      </c>
      <c r="H15" s="23" t="s">
        <v>175</v>
      </c>
      <c r="I15" s="17"/>
      <c r="J15" s="17"/>
      <c r="K15" s="7"/>
      <c r="L15" s="7"/>
      <c r="M15" s="23"/>
      <c r="N15" s="15"/>
      <c r="O15" s="18"/>
      <c r="P15" s="19"/>
      <c r="Q15" s="19"/>
      <c r="R15" s="19"/>
      <c r="S15" s="19"/>
      <c r="T15" s="19"/>
      <c r="U15" s="19"/>
      <c r="V15" s="19"/>
      <c r="W15" s="19"/>
      <c r="X15" s="19"/>
    </row>
    <row r="16" spans="1:24" ht="180" x14ac:dyDescent="0.25">
      <c r="A16" s="48">
        <v>93</v>
      </c>
      <c r="B16" s="20">
        <v>44329</v>
      </c>
      <c r="C16" s="21" t="s">
        <v>31</v>
      </c>
      <c r="D16" s="21" t="s">
        <v>226</v>
      </c>
      <c r="E16" s="21" t="s">
        <v>227</v>
      </c>
      <c r="F16" s="8" t="s">
        <v>154</v>
      </c>
      <c r="G16" s="21" t="s">
        <v>228</v>
      </c>
      <c r="H16" s="23" t="s">
        <v>229</v>
      </c>
      <c r="I16" s="17" t="s">
        <v>198</v>
      </c>
      <c r="J16" s="17">
        <v>2022</v>
      </c>
      <c r="K16" s="7" t="s">
        <v>198</v>
      </c>
      <c r="L16" s="53">
        <v>44774</v>
      </c>
      <c r="M16" s="23"/>
      <c r="N16" s="15" t="s">
        <v>140</v>
      </c>
      <c r="O16" s="18" t="s">
        <v>140</v>
      </c>
      <c r="P16" s="19" t="s">
        <v>140</v>
      </c>
      <c r="Q16" s="19" t="s">
        <v>140</v>
      </c>
      <c r="R16" s="19" t="s">
        <v>140</v>
      </c>
      <c r="S16" s="19"/>
      <c r="T16" s="19" t="s">
        <v>140</v>
      </c>
      <c r="U16" s="19"/>
      <c r="V16" s="19"/>
      <c r="W16" s="19" t="s">
        <v>140</v>
      </c>
      <c r="X16" s="19"/>
    </row>
    <row r="17" spans="1:24" ht="165" x14ac:dyDescent="0.25">
      <c r="A17" s="48">
        <v>109</v>
      </c>
      <c r="B17" s="20">
        <v>44601</v>
      </c>
      <c r="C17" s="21" t="s">
        <v>31</v>
      </c>
      <c r="D17" s="21" t="s">
        <v>289</v>
      </c>
      <c r="E17" s="21" t="s">
        <v>278</v>
      </c>
      <c r="G17" s="21" t="s">
        <v>290</v>
      </c>
      <c r="H17" s="23" t="s">
        <v>291</v>
      </c>
      <c r="I17" s="17" t="s">
        <v>198</v>
      </c>
      <c r="J17" s="17">
        <v>2022</v>
      </c>
      <c r="K17" s="7" t="s">
        <v>198</v>
      </c>
      <c r="L17" s="53">
        <v>44774</v>
      </c>
      <c r="N17" s="15"/>
      <c r="O17" s="18"/>
      <c r="P17" s="19"/>
      <c r="Q17" s="19"/>
      <c r="R17" s="19"/>
      <c r="S17" s="19"/>
      <c r="T17" s="19"/>
      <c r="U17" s="19"/>
      <c r="V17" s="19"/>
      <c r="W17" s="19"/>
      <c r="X17" s="19"/>
    </row>
    <row r="18" spans="1:24" ht="45" x14ac:dyDescent="0.25">
      <c r="A18" s="48">
        <v>112</v>
      </c>
      <c r="B18" s="20">
        <v>44637</v>
      </c>
      <c r="C18" s="21" t="s">
        <v>31</v>
      </c>
      <c r="D18" s="21" t="s">
        <v>298</v>
      </c>
      <c r="E18" s="21" t="s">
        <v>299</v>
      </c>
      <c r="F18" s="8" t="s">
        <v>154</v>
      </c>
      <c r="G18" s="21" t="s">
        <v>300</v>
      </c>
      <c r="H18" s="6"/>
      <c r="I18" s="17"/>
      <c r="J18" s="17"/>
      <c r="K18" s="7"/>
      <c r="L18" s="7"/>
      <c r="N18" s="15"/>
      <c r="O18" s="18"/>
      <c r="P18" s="19"/>
      <c r="Q18" s="19"/>
      <c r="R18" s="19"/>
      <c r="S18" s="19"/>
      <c r="T18" s="19"/>
      <c r="U18" s="19"/>
      <c r="V18" s="19"/>
      <c r="W18" s="19"/>
      <c r="X18" s="19"/>
    </row>
    <row r="19" spans="1:24" ht="45" x14ac:dyDescent="0.25">
      <c r="A19" s="48">
        <v>113</v>
      </c>
      <c r="B19" s="20">
        <v>44637</v>
      </c>
      <c r="C19" s="21" t="s">
        <v>31</v>
      </c>
      <c r="D19" s="21" t="s">
        <v>298</v>
      </c>
      <c r="E19" s="21" t="s">
        <v>299</v>
      </c>
      <c r="F19" s="8" t="s">
        <v>154</v>
      </c>
      <c r="G19" s="21" t="s">
        <v>301</v>
      </c>
      <c r="H19" s="6"/>
      <c r="I19" s="17"/>
      <c r="J19" s="17"/>
      <c r="K19" s="7"/>
      <c r="L19" s="7"/>
      <c r="N19" s="15"/>
      <c r="O19" s="18"/>
      <c r="P19" s="19"/>
      <c r="Q19" s="19"/>
      <c r="R19" s="19"/>
      <c r="S19" s="19"/>
      <c r="T19" s="19"/>
      <c r="U19" s="19"/>
      <c r="V19" s="19"/>
      <c r="W19" s="19"/>
      <c r="X19" s="19"/>
    </row>
    <row r="20" spans="1:24" ht="45" x14ac:dyDescent="0.25">
      <c r="A20" s="48">
        <v>114</v>
      </c>
      <c r="B20" s="20">
        <v>44637</v>
      </c>
      <c r="C20" s="21" t="s">
        <v>31</v>
      </c>
      <c r="D20" s="21" t="s">
        <v>298</v>
      </c>
      <c r="E20" s="21" t="s">
        <v>299</v>
      </c>
      <c r="F20" s="8" t="s">
        <v>154</v>
      </c>
      <c r="G20" s="21" t="s">
        <v>302</v>
      </c>
      <c r="H20" s="6"/>
      <c r="I20" s="17"/>
      <c r="J20" s="17"/>
      <c r="K20" s="7"/>
      <c r="L20" s="7"/>
      <c r="N20" s="15"/>
      <c r="O20" s="18"/>
      <c r="P20" s="19"/>
      <c r="Q20" s="19"/>
      <c r="R20" s="19"/>
      <c r="S20" s="19"/>
      <c r="T20" s="19"/>
      <c r="U20" s="19"/>
      <c r="V20" s="19"/>
      <c r="W20" s="19"/>
      <c r="X20" s="19"/>
    </row>
    <row r="21" spans="1:24" ht="60" x14ac:dyDescent="0.25">
      <c r="A21" s="48">
        <v>115</v>
      </c>
      <c r="B21" s="20">
        <v>44637</v>
      </c>
      <c r="C21" s="21" t="s">
        <v>31</v>
      </c>
      <c r="D21" s="21" t="s">
        <v>298</v>
      </c>
      <c r="E21" s="21" t="s">
        <v>299</v>
      </c>
      <c r="F21" s="8" t="s">
        <v>154</v>
      </c>
      <c r="G21" s="21" t="s">
        <v>303</v>
      </c>
      <c r="H21" s="6"/>
      <c r="I21" s="17"/>
      <c r="J21" s="17"/>
      <c r="K21" s="7"/>
      <c r="L21" s="7"/>
      <c r="N21" s="15"/>
      <c r="O21" s="18"/>
      <c r="P21" s="19"/>
      <c r="Q21" s="19"/>
      <c r="R21" s="19"/>
      <c r="S21" s="19"/>
      <c r="T21" s="19"/>
      <c r="U21" s="19"/>
      <c r="V21" s="19"/>
      <c r="W21" s="19"/>
      <c r="X21" s="19"/>
    </row>
    <row r="22" spans="1:24" ht="60" x14ac:dyDescent="0.25">
      <c r="A22" s="48">
        <v>116</v>
      </c>
      <c r="B22" s="20">
        <v>44637</v>
      </c>
      <c r="C22" s="21" t="s">
        <v>31</v>
      </c>
      <c r="D22" s="21" t="s">
        <v>298</v>
      </c>
      <c r="E22" s="21" t="s">
        <v>299</v>
      </c>
      <c r="F22" s="8" t="s">
        <v>154</v>
      </c>
      <c r="G22" s="21" t="s">
        <v>304</v>
      </c>
      <c r="H22" s="6"/>
      <c r="I22" s="17"/>
      <c r="J22" s="17"/>
      <c r="K22" s="7"/>
      <c r="L22" s="7"/>
      <c r="N22" s="15"/>
      <c r="O22" s="18"/>
      <c r="P22" s="19"/>
      <c r="Q22" s="19"/>
      <c r="R22" s="19"/>
      <c r="S22" s="19"/>
      <c r="T22" s="19"/>
      <c r="U22" s="19"/>
      <c r="V22" s="19"/>
      <c r="W22" s="19"/>
      <c r="X22" s="19"/>
    </row>
    <row r="23" spans="1:24" ht="135" x14ac:dyDescent="0.25">
      <c r="A23" s="48">
        <v>117</v>
      </c>
      <c r="B23" s="20">
        <v>44637</v>
      </c>
      <c r="C23" s="21" t="s">
        <v>31</v>
      </c>
      <c r="D23" s="21" t="s">
        <v>298</v>
      </c>
      <c r="E23" s="21" t="s">
        <v>299</v>
      </c>
      <c r="F23" s="8" t="s">
        <v>154</v>
      </c>
      <c r="G23" s="21" t="s">
        <v>305</v>
      </c>
      <c r="H23" s="6"/>
      <c r="I23" s="17"/>
      <c r="J23" s="17"/>
      <c r="K23" s="7"/>
      <c r="L23" s="7"/>
      <c r="N23" s="15"/>
      <c r="O23" s="18"/>
      <c r="P23" s="19"/>
      <c r="Q23" s="19"/>
      <c r="R23" s="19"/>
      <c r="S23" s="19"/>
      <c r="T23" s="19"/>
      <c r="U23" s="19"/>
      <c r="V23" s="19"/>
      <c r="W23" s="19"/>
      <c r="X23" s="19"/>
    </row>
    <row r="24" spans="1:24" ht="45" x14ac:dyDescent="0.25">
      <c r="A24" s="48">
        <v>118</v>
      </c>
      <c r="B24" s="20">
        <v>44637</v>
      </c>
      <c r="C24" s="21" t="s">
        <v>31</v>
      </c>
      <c r="D24" s="21" t="s">
        <v>298</v>
      </c>
      <c r="E24" s="21" t="s">
        <v>299</v>
      </c>
      <c r="F24" s="8" t="s">
        <v>154</v>
      </c>
      <c r="G24" s="21" t="s">
        <v>306</v>
      </c>
      <c r="H24" s="6"/>
      <c r="I24" s="17"/>
      <c r="J24" s="17"/>
      <c r="K24" s="7"/>
      <c r="L24" s="7"/>
      <c r="N24" s="15"/>
      <c r="O24" s="18"/>
      <c r="P24" s="19"/>
      <c r="Q24" s="19"/>
      <c r="R24" s="19"/>
      <c r="S24" s="19"/>
      <c r="T24" s="19"/>
      <c r="U24" s="19"/>
      <c r="V24" s="19"/>
      <c r="W24" s="19"/>
      <c r="X24" s="19"/>
    </row>
    <row r="25" spans="1:24" ht="45" x14ac:dyDescent="0.25">
      <c r="A25" s="48">
        <v>119</v>
      </c>
      <c r="B25" s="20">
        <v>44637</v>
      </c>
      <c r="C25" s="21" t="s">
        <v>31</v>
      </c>
      <c r="D25" s="21" t="s">
        <v>298</v>
      </c>
      <c r="E25" s="21" t="s">
        <v>299</v>
      </c>
      <c r="F25" s="8" t="s">
        <v>154</v>
      </c>
      <c r="G25" s="21" t="s">
        <v>307</v>
      </c>
      <c r="H25" s="6"/>
      <c r="I25" s="17"/>
      <c r="J25" s="17"/>
      <c r="K25" s="7"/>
      <c r="L25" s="7"/>
      <c r="N25" s="15"/>
      <c r="O25" s="18"/>
      <c r="P25" s="19"/>
      <c r="Q25" s="19"/>
      <c r="R25" s="19"/>
      <c r="S25" s="19"/>
      <c r="T25" s="19"/>
      <c r="U25" s="19"/>
      <c r="V25" s="19"/>
      <c r="W25" s="19"/>
      <c r="X25" s="19"/>
    </row>
    <row r="26" spans="1:24" ht="60" x14ac:dyDescent="0.25">
      <c r="A26" s="48">
        <v>120</v>
      </c>
      <c r="B26" s="20">
        <v>44637</v>
      </c>
      <c r="C26" s="21" t="s">
        <v>31</v>
      </c>
      <c r="D26" s="21" t="s">
        <v>298</v>
      </c>
      <c r="E26" s="21" t="s">
        <v>299</v>
      </c>
      <c r="F26" s="8" t="s">
        <v>154</v>
      </c>
      <c r="G26" s="21" t="s">
        <v>313</v>
      </c>
      <c r="H26" s="6"/>
      <c r="I26" s="17"/>
      <c r="J26" s="17"/>
      <c r="K26" s="7"/>
      <c r="L26" s="7"/>
      <c r="N26" s="15"/>
      <c r="O26" s="18"/>
      <c r="P26" s="19"/>
      <c r="Q26" s="19"/>
      <c r="R26" s="19"/>
      <c r="S26" s="19"/>
      <c r="T26" s="19"/>
      <c r="U26" s="19"/>
      <c r="V26" s="19"/>
      <c r="W26" s="19"/>
      <c r="X26" s="19"/>
    </row>
    <row r="27" spans="1:24" ht="60" x14ac:dyDescent="0.25">
      <c r="A27" s="48">
        <v>107</v>
      </c>
      <c r="B27" s="20">
        <v>44530</v>
      </c>
      <c r="C27" s="21" t="s">
        <v>117</v>
      </c>
      <c r="D27" s="21" t="s">
        <v>211</v>
      </c>
      <c r="E27" s="21" t="s">
        <v>273</v>
      </c>
      <c r="G27" s="21" t="s">
        <v>274</v>
      </c>
      <c r="H27" s="23" t="s">
        <v>277</v>
      </c>
      <c r="I27" s="17" t="s">
        <v>198</v>
      </c>
      <c r="J27" s="17">
        <v>2022</v>
      </c>
      <c r="K27" s="7" t="s">
        <v>198</v>
      </c>
      <c r="L27" s="53">
        <v>44774</v>
      </c>
      <c r="M27" s="23"/>
      <c r="N27" s="15" t="s">
        <v>140</v>
      </c>
      <c r="O27" s="18" t="s">
        <v>140</v>
      </c>
      <c r="P27" s="19"/>
      <c r="Q27" s="19"/>
      <c r="R27" s="19" t="s">
        <v>140</v>
      </c>
      <c r="S27" s="19"/>
      <c r="T27" s="19" t="s">
        <v>140</v>
      </c>
      <c r="U27" s="19"/>
      <c r="V27" s="19"/>
      <c r="W27" s="19"/>
      <c r="X27" s="19"/>
    </row>
    <row r="28" spans="1:24" ht="45" x14ac:dyDescent="0.25">
      <c r="A28" s="48">
        <v>108</v>
      </c>
      <c r="B28" s="20">
        <v>44566</v>
      </c>
      <c r="C28" s="21" t="s">
        <v>117</v>
      </c>
      <c r="D28" s="21" t="s">
        <v>211</v>
      </c>
      <c r="E28" s="21" t="s">
        <v>278</v>
      </c>
      <c r="G28" s="21" t="s">
        <v>279</v>
      </c>
      <c r="H28" s="23" t="s">
        <v>280</v>
      </c>
      <c r="I28" s="17" t="s">
        <v>198</v>
      </c>
      <c r="J28" s="17">
        <v>2022</v>
      </c>
      <c r="K28" s="7" t="s">
        <v>198</v>
      </c>
      <c r="L28" s="53">
        <v>44774</v>
      </c>
      <c r="N28" s="15" t="s">
        <v>140</v>
      </c>
      <c r="O28" s="18" t="s">
        <v>140</v>
      </c>
      <c r="P28" s="19"/>
      <c r="Q28" s="19"/>
      <c r="R28" s="19"/>
      <c r="S28" s="19"/>
      <c r="T28" s="19" t="s">
        <v>140</v>
      </c>
      <c r="U28" s="19"/>
      <c r="V28" s="19"/>
      <c r="W28" s="19"/>
      <c r="X28" s="19"/>
    </row>
    <row r="29" spans="1:24" ht="75" x14ac:dyDescent="0.25">
      <c r="A29" s="48">
        <v>54</v>
      </c>
      <c r="B29" s="13">
        <v>44167</v>
      </c>
      <c r="C29" s="6" t="s">
        <v>54</v>
      </c>
      <c r="D29" s="6" t="s">
        <v>55</v>
      </c>
      <c r="E29" s="6"/>
      <c r="G29" s="6" t="s">
        <v>56</v>
      </c>
      <c r="H29" s="23" t="s">
        <v>179</v>
      </c>
      <c r="I29" s="17"/>
      <c r="J29" s="17"/>
      <c r="K29" s="7"/>
      <c r="L29" s="7"/>
      <c r="M29" s="23" t="s">
        <v>208</v>
      </c>
      <c r="N29" s="15"/>
      <c r="O29" s="18"/>
      <c r="P29" s="19"/>
      <c r="Q29" s="19"/>
      <c r="R29" s="19"/>
      <c r="S29" s="19"/>
      <c r="T29" s="19"/>
      <c r="U29" s="19"/>
      <c r="V29" s="19"/>
      <c r="W29" s="19"/>
      <c r="X29" s="19"/>
    </row>
    <row r="30" spans="1:24" ht="45" x14ac:dyDescent="0.25">
      <c r="A30" s="48">
        <v>85</v>
      </c>
      <c r="B30" s="20">
        <v>44322</v>
      </c>
      <c r="C30" s="21" t="s">
        <v>54</v>
      </c>
      <c r="D30" s="21" t="s">
        <v>155</v>
      </c>
      <c r="E30" s="21" t="s">
        <v>126</v>
      </c>
      <c r="F30" s="8" t="s">
        <v>154</v>
      </c>
      <c r="G30" s="21" t="s">
        <v>130</v>
      </c>
      <c r="H30" s="23" t="s">
        <v>189</v>
      </c>
      <c r="I30" s="17" t="s">
        <v>198</v>
      </c>
      <c r="J30" s="17">
        <v>2022</v>
      </c>
      <c r="K30" s="7" t="s">
        <v>198</v>
      </c>
      <c r="L30" s="53">
        <v>44774</v>
      </c>
      <c r="N30" s="18" t="s">
        <v>140</v>
      </c>
      <c r="O30" s="18" t="s">
        <v>140</v>
      </c>
      <c r="P30" s="19" t="s">
        <v>140</v>
      </c>
      <c r="Q30" s="19" t="s">
        <v>140</v>
      </c>
      <c r="R30" s="19" t="s">
        <v>140</v>
      </c>
      <c r="S30" s="19"/>
      <c r="T30" s="19"/>
      <c r="U30" s="19"/>
      <c r="V30" s="19"/>
      <c r="W30" s="19"/>
      <c r="X30" s="19"/>
    </row>
    <row r="31" spans="1:24" ht="45" x14ac:dyDescent="0.25">
      <c r="A31" s="48">
        <v>86</v>
      </c>
      <c r="B31" s="20">
        <v>44322</v>
      </c>
      <c r="C31" s="21" t="s">
        <v>54</v>
      </c>
      <c r="D31" s="21" t="s">
        <v>155</v>
      </c>
      <c r="E31" s="21" t="s">
        <v>126</v>
      </c>
      <c r="F31" s="8" t="s">
        <v>154</v>
      </c>
      <c r="G31" s="21" t="s">
        <v>131</v>
      </c>
      <c r="H31" s="23" t="s">
        <v>190</v>
      </c>
      <c r="I31" s="17" t="s">
        <v>198</v>
      </c>
      <c r="J31" s="17">
        <v>2022</v>
      </c>
      <c r="K31" s="7" t="s">
        <v>198</v>
      </c>
      <c r="L31" s="53">
        <v>44774</v>
      </c>
      <c r="N31" s="18" t="s">
        <v>140</v>
      </c>
      <c r="O31" s="18" t="s">
        <v>140</v>
      </c>
      <c r="P31" s="19" t="s">
        <v>140</v>
      </c>
      <c r="Q31" s="19" t="s">
        <v>140</v>
      </c>
      <c r="R31" s="19" t="s">
        <v>140</v>
      </c>
      <c r="S31" s="19"/>
      <c r="T31" s="19"/>
      <c r="U31" s="19"/>
      <c r="V31" s="19"/>
      <c r="W31" s="19"/>
      <c r="X31" s="19"/>
    </row>
    <row r="32" spans="1:24" ht="45" x14ac:dyDescent="0.25">
      <c r="A32" s="48">
        <v>87</v>
      </c>
      <c r="B32" s="20">
        <v>44322</v>
      </c>
      <c r="C32" s="21" t="s">
        <v>54</v>
      </c>
      <c r="D32" s="21" t="s">
        <v>155</v>
      </c>
      <c r="E32" s="21" t="s">
        <v>126</v>
      </c>
      <c r="F32" s="8" t="s">
        <v>154</v>
      </c>
      <c r="G32" s="21" t="s">
        <v>132</v>
      </c>
      <c r="H32" s="23" t="s">
        <v>190</v>
      </c>
      <c r="I32" s="17" t="s">
        <v>198</v>
      </c>
      <c r="J32" s="17">
        <v>2022</v>
      </c>
      <c r="K32" s="7" t="s">
        <v>198</v>
      </c>
      <c r="L32" s="53">
        <v>44774</v>
      </c>
      <c r="N32" s="18" t="s">
        <v>140</v>
      </c>
      <c r="O32" s="18" t="s">
        <v>140</v>
      </c>
      <c r="P32" s="19"/>
      <c r="Q32" s="19" t="s">
        <v>140</v>
      </c>
      <c r="R32" s="19" t="s">
        <v>140</v>
      </c>
      <c r="S32" s="19"/>
      <c r="T32" s="19"/>
      <c r="U32" s="19"/>
      <c r="V32" s="19"/>
      <c r="W32" s="19"/>
      <c r="X32" s="19"/>
    </row>
    <row r="33" spans="1:24" ht="45" x14ac:dyDescent="0.25">
      <c r="A33" s="48">
        <v>88</v>
      </c>
      <c r="B33" s="20">
        <v>44322</v>
      </c>
      <c r="C33" s="21" t="s">
        <v>54</v>
      </c>
      <c r="D33" s="21" t="s">
        <v>155</v>
      </c>
      <c r="E33" s="21" t="s">
        <v>126</v>
      </c>
      <c r="F33" s="8" t="s">
        <v>154</v>
      </c>
      <c r="G33" s="21" t="s">
        <v>133</v>
      </c>
      <c r="H33" s="23" t="s">
        <v>190</v>
      </c>
      <c r="I33" s="17" t="s">
        <v>198</v>
      </c>
      <c r="J33" s="17">
        <v>2022</v>
      </c>
      <c r="K33" s="7" t="s">
        <v>198</v>
      </c>
      <c r="L33" s="53">
        <v>44774</v>
      </c>
      <c r="N33" s="18" t="s">
        <v>140</v>
      </c>
      <c r="O33" s="18" t="s">
        <v>140</v>
      </c>
      <c r="P33" s="19" t="s">
        <v>140</v>
      </c>
      <c r="Q33" s="19" t="s">
        <v>140</v>
      </c>
      <c r="R33" s="19" t="s">
        <v>140</v>
      </c>
      <c r="S33" s="19"/>
      <c r="T33" s="19"/>
      <c r="U33" s="19"/>
      <c r="V33" s="19"/>
      <c r="W33" s="19"/>
      <c r="X33" s="19"/>
    </row>
    <row r="34" spans="1:24" ht="75" x14ac:dyDescent="0.25">
      <c r="A34" s="48">
        <v>89</v>
      </c>
      <c r="B34" s="20">
        <v>44323</v>
      </c>
      <c r="C34" s="21" t="s">
        <v>54</v>
      </c>
      <c r="D34" s="21" t="s">
        <v>156</v>
      </c>
      <c r="E34" s="21" t="s">
        <v>134</v>
      </c>
      <c r="F34" s="8" t="s">
        <v>154</v>
      </c>
      <c r="G34" s="21" t="s">
        <v>135</v>
      </c>
      <c r="H34" s="23" t="s">
        <v>191</v>
      </c>
      <c r="I34" s="17" t="s">
        <v>198</v>
      </c>
      <c r="J34" s="17">
        <v>2022</v>
      </c>
      <c r="K34" s="7" t="s">
        <v>198</v>
      </c>
      <c r="L34" s="53">
        <v>44774</v>
      </c>
      <c r="N34" s="18" t="s">
        <v>140</v>
      </c>
      <c r="O34" s="18" t="s">
        <v>140</v>
      </c>
      <c r="P34" s="19" t="s">
        <v>140</v>
      </c>
      <c r="Q34" s="19" t="s">
        <v>140</v>
      </c>
      <c r="R34" s="19" t="s">
        <v>140</v>
      </c>
      <c r="S34" s="19" t="s">
        <v>140</v>
      </c>
      <c r="T34" s="19" t="s">
        <v>140</v>
      </c>
      <c r="U34" s="19" t="s">
        <v>140</v>
      </c>
      <c r="V34" s="19" t="s">
        <v>140</v>
      </c>
      <c r="W34" s="19" t="s">
        <v>140</v>
      </c>
      <c r="X34" s="19"/>
    </row>
    <row r="35" spans="1:24" ht="150" x14ac:dyDescent="0.25">
      <c r="A35" s="48">
        <v>90</v>
      </c>
      <c r="B35" s="20">
        <v>44330</v>
      </c>
      <c r="C35" s="21" t="s">
        <v>118</v>
      </c>
      <c r="D35" s="21" t="s">
        <v>224</v>
      </c>
      <c r="E35" s="21" t="s">
        <v>225</v>
      </c>
      <c r="F35" s="8" t="s">
        <v>154</v>
      </c>
      <c r="G35" s="21" t="s">
        <v>222</v>
      </c>
      <c r="H35" s="23" t="s">
        <v>192</v>
      </c>
      <c r="I35" s="17" t="s">
        <v>198</v>
      </c>
      <c r="J35" s="17">
        <v>2022</v>
      </c>
      <c r="K35" s="7" t="s">
        <v>198</v>
      </c>
      <c r="L35" s="53">
        <v>44774</v>
      </c>
      <c r="M35" s="6" t="s">
        <v>223</v>
      </c>
      <c r="N35" s="18" t="s">
        <v>140</v>
      </c>
      <c r="O35" s="18" t="s">
        <v>140</v>
      </c>
      <c r="P35" s="19" t="s">
        <v>140</v>
      </c>
      <c r="Q35" s="19" t="s">
        <v>140</v>
      </c>
      <c r="R35" s="19" t="s">
        <v>140</v>
      </c>
      <c r="S35" s="19"/>
      <c r="T35" s="19" t="s">
        <v>140</v>
      </c>
      <c r="U35" s="19"/>
      <c r="V35" s="19"/>
      <c r="W35" s="19" t="s">
        <v>140</v>
      </c>
      <c r="X35" s="19"/>
    </row>
    <row r="36" spans="1:24" ht="60" x14ac:dyDescent="0.25">
      <c r="A36" s="48">
        <v>121</v>
      </c>
      <c r="B36" s="20">
        <v>44620</v>
      </c>
      <c r="C36" s="21" t="s">
        <v>118</v>
      </c>
      <c r="D36" s="21" t="s">
        <v>308</v>
      </c>
      <c r="E36" s="21" t="s">
        <v>309</v>
      </c>
      <c r="F36" s="8" t="s">
        <v>154</v>
      </c>
      <c r="G36" s="21" t="s">
        <v>310</v>
      </c>
      <c r="H36" s="6" t="s">
        <v>319</v>
      </c>
      <c r="I36" s="17" t="s">
        <v>198</v>
      </c>
      <c r="J36" s="17">
        <v>2022</v>
      </c>
      <c r="K36" s="7" t="s">
        <v>198</v>
      </c>
      <c r="L36" s="53">
        <v>44774</v>
      </c>
      <c r="N36" s="18"/>
      <c r="O36" s="18"/>
      <c r="P36" s="19"/>
      <c r="Q36" s="19"/>
      <c r="R36" s="19"/>
      <c r="S36" s="19"/>
      <c r="T36" s="19"/>
      <c r="U36" s="19"/>
      <c r="V36" s="19"/>
      <c r="W36" s="19"/>
      <c r="X36" s="19"/>
    </row>
    <row r="37" spans="1:24" ht="75" x14ac:dyDescent="0.25">
      <c r="A37" s="48">
        <v>1</v>
      </c>
      <c r="B37" s="13">
        <v>44168</v>
      </c>
      <c r="C37" s="6" t="s">
        <v>7</v>
      </c>
      <c r="D37" s="6" t="s">
        <v>6</v>
      </c>
      <c r="E37" s="14" t="s">
        <v>281</v>
      </c>
      <c r="G37" s="6" t="s">
        <v>8</v>
      </c>
      <c r="H37" s="6" t="s">
        <v>136</v>
      </c>
      <c r="I37" s="17" t="s">
        <v>198</v>
      </c>
      <c r="J37" s="17">
        <v>2022</v>
      </c>
      <c r="K37" s="7" t="s">
        <v>198</v>
      </c>
      <c r="L37" s="53">
        <v>44774</v>
      </c>
      <c r="N37" s="18" t="s">
        <v>140</v>
      </c>
      <c r="O37" s="18" t="s">
        <v>140</v>
      </c>
      <c r="P37" s="19"/>
      <c r="Q37" s="19"/>
      <c r="R37" s="19"/>
      <c r="S37" s="19"/>
      <c r="T37" s="19"/>
      <c r="U37" s="19"/>
      <c r="V37" s="19"/>
      <c r="W37" s="19" t="s">
        <v>140</v>
      </c>
      <c r="X37" s="19"/>
    </row>
    <row r="38" spans="1:24" ht="75" x14ac:dyDescent="0.25">
      <c r="A38" s="48">
        <v>2</v>
      </c>
      <c r="B38" s="13">
        <v>44168</v>
      </c>
      <c r="C38" s="6" t="s">
        <v>7</v>
      </c>
      <c r="D38" s="6" t="s">
        <v>6</v>
      </c>
      <c r="E38" s="14" t="s">
        <v>282</v>
      </c>
      <c r="G38" s="6" t="s">
        <v>9</v>
      </c>
      <c r="H38" s="6" t="s">
        <v>137</v>
      </c>
      <c r="I38" s="17" t="s">
        <v>198</v>
      </c>
      <c r="J38" s="17">
        <v>2022</v>
      </c>
      <c r="K38" s="7" t="s">
        <v>198</v>
      </c>
      <c r="L38" s="53">
        <v>44774</v>
      </c>
      <c r="N38" s="18" t="s">
        <v>140</v>
      </c>
      <c r="O38" s="18" t="s">
        <v>140</v>
      </c>
      <c r="P38" s="19"/>
      <c r="Q38" s="19"/>
      <c r="R38" s="19"/>
      <c r="S38" s="19"/>
      <c r="T38" s="19"/>
      <c r="U38" s="19"/>
      <c r="V38" s="19"/>
      <c r="W38" s="19" t="s">
        <v>140</v>
      </c>
      <c r="X38" s="19"/>
    </row>
    <row r="39" spans="1:24" ht="45" x14ac:dyDescent="0.25">
      <c r="A39" s="48">
        <v>3</v>
      </c>
      <c r="B39" s="13">
        <v>44168</v>
      </c>
      <c r="C39" s="6" t="s">
        <v>7</v>
      </c>
      <c r="D39" s="6" t="s">
        <v>6</v>
      </c>
      <c r="E39" s="14" t="s">
        <v>103</v>
      </c>
      <c r="G39" s="6" t="s">
        <v>10</v>
      </c>
      <c r="H39" s="6" t="s">
        <v>162</v>
      </c>
      <c r="I39" s="17" t="s">
        <v>198</v>
      </c>
      <c r="J39" s="17">
        <v>2022</v>
      </c>
      <c r="K39" s="7" t="s">
        <v>198</v>
      </c>
      <c r="L39" s="53">
        <v>44774</v>
      </c>
      <c r="N39" s="18" t="s">
        <v>140</v>
      </c>
      <c r="O39" s="18" t="s">
        <v>140</v>
      </c>
      <c r="P39" s="19"/>
      <c r="Q39" s="19"/>
      <c r="R39" s="19"/>
      <c r="S39" s="19"/>
      <c r="T39" s="19"/>
      <c r="U39" s="19"/>
      <c r="V39" s="19"/>
      <c r="W39" s="19" t="s">
        <v>140</v>
      </c>
      <c r="X39" s="19"/>
    </row>
    <row r="40" spans="1:24" ht="75" x14ac:dyDescent="0.25">
      <c r="A40" s="48">
        <v>4</v>
      </c>
      <c r="B40" s="13">
        <v>44168</v>
      </c>
      <c r="C40" s="6" t="s">
        <v>7</v>
      </c>
      <c r="D40" s="6" t="s">
        <v>6</v>
      </c>
      <c r="E40" s="14" t="s">
        <v>282</v>
      </c>
      <c r="G40" s="6" t="s">
        <v>11</v>
      </c>
      <c r="H40" s="6" t="s">
        <v>137</v>
      </c>
      <c r="I40" s="17" t="s">
        <v>198</v>
      </c>
      <c r="J40" s="17">
        <v>2022</v>
      </c>
      <c r="K40" s="7" t="s">
        <v>198</v>
      </c>
      <c r="L40" s="53">
        <v>44774</v>
      </c>
      <c r="N40" s="18" t="s">
        <v>140</v>
      </c>
      <c r="O40" s="18" t="s">
        <v>140</v>
      </c>
      <c r="P40" s="19"/>
      <c r="Q40" s="19"/>
      <c r="R40" s="19"/>
      <c r="S40" s="19"/>
      <c r="T40" s="19"/>
      <c r="U40" s="19"/>
      <c r="V40" s="19"/>
      <c r="W40" s="19" t="s">
        <v>140</v>
      </c>
      <c r="X40" s="19"/>
    </row>
    <row r="41" spans="1:24" ht="75" x14ac:dyDescent="0.25">
      <c r="A41" s="48">
        <v>5</v>
      </c>
      <c r="B41" s="13">
        <v>44168</v>
      </c>
      <c r="C41" s="6" t="s">
        <v>7</v>
      </c>
      <c r="D41" s="6" t="s">
        <v>6</v>
      </c>
      <c r="E41" s="14" t="s">
        <v>282</v>
      </c>
      <c r="G41" s="6" t="s">
        <v>12</v>
      </c>
      <c r="H41" s="6" t="s">
        <v>136</v>
      </c>
      <c r="I41" s="17" t="s">
        <v>198</v>
      </c>
      <c r="J41" s="17">
        <v>2022</v>
      </c>
      <c r="K41" s="7" t="s">
        <v>198</v>
      </c>
      <c r="L41" s="53">
        <v>44774</v>
      </c>
      <c r="N41" s="18" t="s">
        <v>140</v>
      </c>
      <c r="O41" s="18" t="s">
        <v>140</v>
      </c>
      <c r="P41" s="19"/>
      <c r="Q41" s="19"/>
      <c r="R41" s="19"/>
      <c r="S41" s="19"/>
      <c r="T41" s="19"/>
      <c r="U41" s="19"/>
      <c r="V41" s="19"/>
      <c r="W41" s="19" t="s">
        <v>140</v>
      </c>
      <c r="X41" s="19"/>
    </row>
    <row r="42" spans="1:24" ht="75" x14ac:dyDescent="0.25">
      <c r="A42" s="48">
        <v>6</v>
      </c>
      <c r="B42" s="13">
        <v>44168</v>
      </c>
      <c r="C42" s="6" t="s">
        <v>7</v>
      </c>
      <c r="D42" s="6" t="s">
        <v>6</v>
      </c>
      <c r="E42" s="14" t="s">
        <v>282</v>
      </c>
      <c r="G42" s="21" t="s">
        <v>13</v>
      </c>
      <c r="H42" s="6" t="s">
        <v>163</v>
      </c>
      <c r="I42" s="17" t="s">
        <v>198</v>
      </c>
      <c r="J42" s="17">
        <v>2022</v>
      </c>
      <c r="K42" s="7" t="s">
        <v>198</v>
      </c>
      <c r="L42" s="53">
        <v>44774</v>
      </c>
      <c r="N42" s="18" t="s">
        <v>140</v>
      </c>
      <c r="O42" s="18" t="s">
        <v>140</v>
      </c>
      <c r="P42" s="19"/>
      <c r="Q42" s="19"/>
      <c r="R42" s="19"/>
      <c r="S42" s="19"/>
      <c r="T42" s="19"/>
      <c r="U42" s="19"/>
      <c r="V42" s="19"/>
      <c r="W42" s="19" t="s">
        <v>140</v>
      </c>
      <c r="X42" s="19"/>
    </row>
    <row r="43" spans="1:24" ht="45" x14ac:dyDescent="0.25">
      <c r="A43" s="48">
        <v>7</v>
      </c>
      <c r="B43" s="13">
        <v>44174</v>
      </c>
      <c r="C43" s="6" t="s">
        <v>7</v>
      </c>
      <c r="D43" s="6" t="s">
        <v>6</v>
      </c>
      <c r="E43" s="14" t="s">
        <v>103</v>
      </c>
      <c r="G43" s="6" t="s">
        <v>14</v>
      </c>
      <c r="H43" s="6" t="s">
        <v>136</v>
      </c>
      <c r="I43" s="17" t="s">
        <v>198</v>
      </c>
      <c r="J43" s="17">
        <v>2022</v>
      </c>
      <c r="K43" s="7" t="s">
        <v>198</v>
      </c>
      <c r="L43" s="53">
        <v>44774</v>
      </c>
      <c r="N43" s="18" t="s">
        <v>140</v>
      </c>
      <c r="O43" s="18" t="s">
        <v>140</v>
      </c>
      <c r="P43" s="19"/>
      <c r="Q43" s="19"/>
      <c r="R43" s="19"/>
      <c r="S43" s="19"/>
      <c r="T43" s="19"/>
      <c r="U43" s="19"/>
      <c r="V43" s="19"/>
      <c r="W43" s="19" t="s">
        <v>140</v>
      </c>
      <c r="X43" s="19"/>
    </row>
    <row r="44" spans="1:24" ht="45" x14ac:dyDescent="0.25">
      <c r="A44" s="48">
        <v>8</v>
      </c>
      <c r="B44" s="13">
        <v>44168</v>
      </c>
      <c r="C44" s="6" t="s">
        <v>7</v>
      </c>
      <c r="D44" s="6" t="s">
        <v>6</v>
      </c>
      <c r="E44" s="14" t="s">
        <v>283</v>
      </c>
      <c r="G44" s="6" t="s">
        <v>15</v>
      </c>
      <c r="H44" s="6" t="s">
        <v>164</v>
      </c>
      <c r="I44" s="17" t="s">
        <v>198</v>
      </c>
      <c r="J44" s="17">
        <v>2022</v>
      </c>
      <c r="K44" s="7" t="s">
        <v>198</v>
      </c>
      <c r="L44" s="53">
        <v>44774</v>
      </c>
      <c r="N44" s="18" t="s">
        <v>140</v>
      </c>
      <c r="O44" s="18" t="s">
        <v>140</v>
      </c>
      <c r="P44" s="19"/>
      <c r="Q44" s="19"/>
      <c r="R44" s="19"/>
      <c r="S44" s="19"/>
      <c r="T44" s="19"/>
      <c r="U44" s="19"/>
      <c r="V44" s="19"/>
      <c r="W44" s="19" t="s">
        <v>140</v>
      </c>
      <c r="X44" s="19"/>
    </row>
    <row r="45" spans="1:24" ht="30" x14ac:dyDescent="0.25">
      <c r="A45" s="48">
        <v>9</v>
      </c>
      <c r="B45" s="13">
        <v>44168</v>
      </c>
      <c r="C45" s="6" t="s">
        <v>7</v>
      </c>
      <c r="D45" s="6" t="s">
        <v>6</v>
      </c>
      <c r="E45" s="14" t="s">
        <v>103</v>
      </c>
      <c r="G45" s="6" t="s">
        <v>16</v>
      </c>
      <c r="H45" s="6" t="s">
        <v>165</v>
      </c>
      <c r="I45" s="17" t="s">
        <v>198</v>
      </c>
      <c r="J45" s="17">
        <v>2022</v>
      </c>
      <c r="K45" s="7" t="s">
        <v>198</v>
      </c>
      <c r="L45" s="53">
        <v>44774</v>
      </c>
      <c r="N45" s="18" t="s">
        <v>140</v>
      </c>
      <c r="O45" s="18" t="s">
        <v>140</v>
      </c>
      <c r="P45" s="19"/>
      <c r="Q45" s="19"/>
      <c r="R45" s="19"/>
      <c r="S45" s="19"/>
      <c r="T45" s="19"/>
      <c r="U45" s="19"/>
      <c r="V45" s="19"/>
      <c r="W45" s="19" t="s">
        <v>140</v>
      </c>
      <c r="X45" s="19"/>
    </row>
    <row r="46" spans="1:24" ht="30" x14ac:dyDescent="0.25">
      <c r="A46" s="48">
        <v>10</v>
      </c>
      <c r="B46" s="13">
        <v>44168</v>
      </c>
      <c r="C46" s="6" t="s">
        <v>7</v>
      </c>
      <c r="D46" s="6" t="s">
        <v>6</v>
      </c>
      <c r="E46" s="14" t="s">
        <v>103</v>
      </c>
      <c r="G46" s="6" t="s">
        <v>17</v>
      </c>
      <c r="H46" s="6" t="s">
        <v>166</v>
      </c>
      <c r="I46" s="17" t="s">
        <v>198</v>
      </c>
      <c r="J46" s="17">
        <v>2022</v>
      </c>
      <c r="K46" s="7" t="s">
        <v>198</v>
      </c>
      <c r="L46" s="53">
        <v>44774</v>
      </c>
      <c r="N46" s="18" t="s">
        <v>140</v>
      </c>
      <c r="O46" s="18" t="s">
        <v>140</v>
      </c>
      <c r="P46" s="19"/>
      <c r="Q46" s="19"/>
      <c r="R46" s="19"/>
      <c r="S46" s="19"/>
      <c r="T46" s="19"/>
      <c r="U46" s="19"/>
      <c r="V46" s="19"/>
      <c r="W46" s="19" t="s">
        <v>140</v>
      </c>
      <c r="X46" s="19"/>
    </row>
    <row r="47" spans="1:24" ht="30" x14ac:dyDescent="0.25">
      <c r="A47" s="48">
        <v>11</v>
      </c>
      <c r="B47" s="13">
        <v>44168</v>
      </c>
      <c r="C47" s="6" t="s">
        <v>7</v>
      </c>
      <c r="D47" s="6" t="s">
        <v>6</v>
      </c>
      <c r="E47" s="14" t="s">
        <v>284</v>
      </c>
      <c r="G47" s="6" t="s">
        <v>18</v>
      </c>
      <c r="H47" s="6" t="s">
        <v>167</v>
      </c>
      <c r="I47" s="17" t="s">
        <v>198</v>
      </c>
      <c r="J47" s="17">
        <v>2022</v>
      </c>
      <c r="K47" s="7" t="s">
        <v>198</v>
      </c>
      <c r="L47" s="53">
        <v>44774</v>
      </c>
      <c r="N47" s="18" t="s">
        <v>140</v>
      </c>
      <c r="O47" s="18" t="s">
        <v>140</v>
      </c>
      <c r="P47" s="19"/>
      <c r="Q47" s="19"/>
      <c r="R47" s="19"/>
      <c r="S47" s="19"/>
      <c r="T47" s="19"/>
      <c r="U47" s="19"/>
      <c r="V47" s="19"/>
      <c r="W47" s="19" t="s">
        <v>140</v>
      </c>
      <c r="X47" s="19"/>
    </row>
    <row r="48" spans="1:24" ht="30" x14ac:dyDescent="0.25">
      <c r="A48" s="48">
        <v>12</v>
      </c>
      <c r="B48" s="13">
        <v>44168</v>
      </c>
      <c r="C48" s="6" t="s">
        <v>7</v>
      </c>
      <c r="D48" s="6" t="s">
        <v>6</v>
      </c>
      <c r="E48" s="14" t="s">
        <v>103</v>
      </c>
      <c r="G48" s="6" t="s">
        <v>160</v>
      </c>
      <c r="H48" s="6" t="s">
        <v>168</v>
      </c>
      <c r="I48" s="17" t="s">
        <v>198</v>
      </c>
      <c r="J48" s="17">
        <v>2022</v>
      </c>
      <c r="K48" s="7" t="s">
        <v>198</v>
      </c>
      <c r="L48" s="53">
        <v>44774</v>
      </c>
      <c r="N48" s="18" t="s">
        <v>140</v>
      </c>
      <c r="O48" s="18" t="s">
        <v>140</v>
      </c>
      <c r="P48" s="19"/>
      <c r="Q48" s="19"/>
      <c r="R48" s="19"/>
      <c r="S48" s="19"/>
      <c r="T48" s="19"/>
      <c r="U48" s="19"/>
      <c r="V48" s="19"/>
      <c r="W48" s="19" t="s">
        <v>140</v>
      </c>
      <c r="X48" s="19"/>
    </row>
    <row r="49" spans="1:24" ht="30" x14ac:dyDescent="0.25">
      <c r="A49" s="48">
        <v>13</v>
      </c>
      <c r="B49" s="13">
        <v>44168</v>
      </c>
      <c r="C49" s="6" t="s">
        <v>7</v>
      </c>
      <c r="D49" s="6" t="s">
        <v>6</v>
      </c>
      <c r="E49" s="14" t="s">
        <v>103</v>
      </c>
      <c r="G49" s="6" t="s">
        <v>159</v>
      </c>
      <c r="H49" s="6" t="s">
        <v>169</v>
      </c>
      <c r="I49" s="17" t="s">
        <v>198</v>
      </c>
      <c r="J49" s="17">
        <v>2022</v>
      </c>
      <c r="K49" s="7" t="s">
        <v>198</v>
      </c>
      <c r="L49" s="53">
        <v>44774</v>
      </c>
      <c r="N49" s="18" t="s">
        <v>140</v>
      </c>
      <c r="O49" s="18" t="s">
        <v>140</v>
      </c>
      <c r="P49" s="19"/>
      <c r="Q49" s="19"/>
      <c r="R49" s="19"/>
      <c r="S49" s="19"/>
      <c r="T49" s="19"/>
      <c r="U49" s="19"/>
      <c r="V49" s="19"/>
      <c r="W49" s="19" t="s">
        <v>140</v>
      </c>
      <c r="X49" s="19"/>
    </row>
    <row r="50" spans="1:24" ht="45" x14ac:dyDescent="0.25">
      <c r="A50" s="48">
        <v>14</v>
      </c>
      <c r="B50" s="13">
        <v>44168</v>
      </c>
      <c r="C50" s="6" t="s">
        <v>7</v>
      </c>
      <c r="D50" s="6" t="s">
        <v>6</v>
      </c>
      <c r="E50" s="14" t="s">
        <v>285</v>
      </c>
      <c r="G50" s="6" t="s">
        <v>161</v>
      </c>
      <c r="H50" s="6" t="s">
        <v>170</v>
      </c>
      <c r="I50" s="17" t="s">
        <v>198</v>
      </c>
      <c r="J50" s="17">
        <v>2022</v>
      </c>
      <c r="K50" s="7" t="s">
        <v>198</v>
      </c>
      <c r="L50" s="53">
        <v>44774</v>
      </c>
      <c r="N50" s="18" t="s">
        <v>140</v>
      </c>
      <c r="O50" s="18" t="s">
        <v>140</v>
      </c>
      <c r="P50" s="19"/>
      <c r="Q50" s="19"/>
      <c r="R50" s="19"/>
      <c r="S50" s="19"/>
      <c r="T50" s="19"/>
      <c r="U50" s="19"/>
      <c r="V50" s="19"/>
      <c r="W50" s="19" t="s">
        <v>140</v>
      </c>
      <c r="X50" s="19"/>
    </row>
    <row r="51" spans="1:24" ht="45" x14ac:dyDescent="0.25">
      <c r="A51" s="48">
        <v>15</v>
      </c>
      <c r="B51" s="13">
        <v>44168</v>
      </c>
      <c r="C51" s="6" t="s">
        <v>7</v>
      </c>
      <c r="D51" s="6" t="s">
        <v>6</v>
      </c>
      <c r="E51" s="14" t="s">
        <v>103</v>
      </c>
      <c r="G51" s="6" t="s">
        <v>19</v>
      </c>
      <c r="H51" s="6" t="s">
        <v>171</v>
      </c>
      <c r="I51" s="17" t="s">
        <v>198</v>
      </c>
      <c r="J51" s="17">
        <v>2022</v>
      </c>
      <c r="K51" s="7" t="s">
        <v>198</v>
      </c>
      <c r="L51" s="53">
        <v>44774</v>
      </c>
      <c r="N51" s="18" t="s">
        <v>140</v>
      </c>
      <c r="O51" s="18" t="s">
        <v>140</v>
      </c>
      <c r="P51" s="19"/>
      <c r="Q51" s="19"/>
      <c r="R51" s="19"/>
      <c r="S51" s="19"/>
      <c r="T51" s="19"/>
      <c r="U51" s="19"/>
      <c r="V51" s="19"/>
      <c r="W51" s="19" t="s">
        <v>140</v>
      </c>
      <c r="X51" s="19"/>
    </row>
    <row r="52" spans="1:24" ht="45" x14ac:dyDescent="0.25">
      <c r="A52" s="48">
        <v>16</v>
      </c>
      <c r="B52" s="13">
        <v>44168</v>
      </c>
      <c r="C52" s="6" t="s">
        <v>7</v>
      </c>
      <c r="D52" s="6" t="s">
        <v>6</v>
      </c>
      <c r="E52" s="14" t="s">
        <v>283</v>
      </c>
      <c r="G52" s="6" t="s">
        <v>20</v>
      </c>
      <c r="H52" s="6" t="s">
        <v>136</v>
      </c>
      <c r="I52" s="17" t="s">
        <v>198</v>
      </c>
      <c r="J52" s="17">
        <v>2022</v>
      </c>
      <c r="K52" s="7" t="s">
        <v>198</v>
      </c>
      <c r="L52" s="53">
        <v>44774</v>
      </c>
      <c r="N52" s="18" t="s">
        <v>140</v>
      </c>
      <c r="O52" s="18" t="s">
        <v>140</v>
      </c>
      <c r="P52" s="19"/>
      <c r="Q52" s="19"/>
      <c r="R52" s="19"/>
      <c r="S52" s="19"/>
      <c r="T52" s="19"/>
      <c r="U52" s="19"/>
      <c r="V52" s="19"/>
      <c r="W52" s="19" t="s">
        <v>140</v>
      </c>
      <c r="X52" s="19"/>
    </row>
    <row r="53" spans="1:24" ht="60" x14ac:dyDescent="0.25">
      <c r="A53" s="48">
        <v>17</v>
      </c>
      <c r="B53" s="13">
        <v>44168</v>
      </c>
      <c r="C53" s="6" t="s">
        <v>7</v>
      </c>
      <c r="D53" s="6" t="s">
        <v>6</v>
      </c>
      <c r="E53" s="14" t="s">
        <v>286</v>
      </c>
      <c r="G53" s="6" t="s">
        <v>21</v>
      </c>
      <c r="H53" s="6" t="s">
        <v>172</v>
      </c>
      <c r="I53" s="17" t="s">
        <v>198</v>
      </c>
      <c r="J53" s="17">
        <v>2022</v>
      </c>
      <c r="K53" s="7" t="s">
        <v>198</v>
      </c>
      <c r="L53" s="53">
        <v>44774</v>
      </c>
      <c r="N53" s="18" t="s">
        <v>140</v>
      </c>
      <c r="O53" s="18" t="s">
        <v>140</v>
      </c>
      <c r="P53" s="19"/>
      <c r="Q53" s="19"/>
      <c r="R53" s="19"/>
      <c r="S53" s="19"/>
      <c r="T53" s="19"/>
      <c r="U53" s="19"/>
      <c r="V53" s="19"/>
      <c r="W53" s="19" t="s">
        <v>140</v>
      </c>
      <c r="X53" s="19"/>
    </row>
    <row r="54" spans="1:24" ht="45" x14ac:dyDescent="0.25">
      <c r="A54" s="48">
        <v>18</v>
      </c>
      <c r="B54" s="13">
        <v>44168</v>
      </c>
      <c r="C54" s="6" t="s">
        <v>7</v>
      </c>
      <c r="D54" s="6" t="s">
        <v>6</v>
      </c>
      <c r="E54" s="14" t="s">
        <v>103</v>
      </c>
      <c r="G54" s="6" t="s">
        <v>22</v>
      </c>
      <c r="H54" s="6" t="s">
        <v>136</v>
      </c>
      <c r="I54" s="17" t="s">
        <v>198</v>
      </c>
      <c r="J54" s="17">
        <v>2022</v>
      </c>
      <c r="K54" s="7" t="s">
        <v>198</v>
      </c>
      <c r="L54" s="53">
        <v>44774</v>
      </c>
      <c r="N54" s="18" t="s">
        <v>140</v>
      </c>
      <c r="O54" s="18" t="s">
        <v>140</v>
      </c>
      <c r="P54" s="19"/>
      <c r="Q54" s="19"/>
      <c r="R54" s="19"/>
      <c r="S54" s="19"/>
      <c r="T54" s="19"/>
      <c r="U54" s="19"/>
      <c r="V54" s="19"/>
      <c r="W54" s="19" t="s">
        <v>140</v>
      </c>
      <c r="X54" s="19"/>
    </row>
    <row r="55" spans="1:24" ht="30" x14ac:dyDescent="0.25">
      <c r="A55" s="48">
        <v>19</v>
      </c>
      <c r="B55" s="13">
        <v>44168</v>
      </c>
      <c r="C55" s="6" t="s">
        <v>7</v>
      </c>
      <c r="D55" s="6" t="s">
        <v>6</v>
      </c>
      <c r="E55" s="14" t="s">
        <v>103</v>
      </c>
      <c r="G55" s="6" t="s">
        <v>23</v>
      </c>
      <c r="H55" s="6" t="s">
        <v>173</v>
      </c>
      <c r="I55" s="17" t="s">
        <v>198</v>
      </c>
      <c r="J55" s="17">
        <v>2022</v>
      </c>
      <c r="K55" s="7" t="s">
        <v>198</v>
      </c>
      <c r="L55" s="53">
        <v>44774</v>
      </c>
      <c r="N55" s="18" t="s">
        <v>140</v>
      </c>
      <c r="O55" s="18" t="s">
        <v>140</v>
      </c>
      <c r="P55" s="19"/>
      <c r="Q55" s="19"/>
      <c r="R55" s="19"/>
      <c r="S55" s="19"/>
      <c r="T55" s="19"/>
      <c r="U55" s="19"/>
      <c r="V55" s="19"/>
      <c r="W55" s="19" t="s">
        <v>140</v>
      </c>
      <c r="X55" s="19"/>
    </row>
    <row r="56" spans="1:24" ht="45" x14ac:dyDescent="0.25">
      <c r="A56" s="48">
        <v>20</v>
      </c>
      <c r="B56" s="13">
        <v>44168</v>
      </c>
      <c r="C56" s="6" t="s">
        <v>7</v>
      </c>
      <c r="D56" s="6" t="s">
        <v>6</v>
      </c>
      <c r="E56" s="14" t="s">
        <v>283</v>
      </c>
      <c r="G56" s="6" t="s">
        <v>24</v>
      </c>
      <c r="H56" s="6" t="s">
        <v>170</v>
      </c>
      <c r="I56" s="17" t="s">
        <v>198</v>
      </c>
      <c r="J56" s="17">
        <v>2022</v>
      </c>
      <c r="K56" s="7" t="s">
        <v>198</v>
      </c>
      <c r="L56" s="53">
        <v>44774</v>
      </c>
      <c r="N56" s="18" t="s">
        <v>140</v>
      </c>
      <c r="O56" s="18" t="s">
        <v>140</v>
      </c>
      <c r="P56" s="19"/>
      <c r="Q56" s="19"/>
      <c r="R56" s="19"/>
      <c r="S56" s="19"/>
      <c r="T56" s="19"/>
      <c r="U56" s="19"/>
      <c r="V56" s="19"/>
      <c r="W56" s="19" t="s">
        <v>140</v>
      </c>
      <c r="X56" s="19"/>
    </row>
    <row r="57" spans="1:24" ht="45" x14ac:dyDescent="0.25">
      <c r="A57" s="48">
        <v>21</v>
      </c>
      <c r="B57" s="13">
        <v>44168</v>
      </c>
      <c r="C57" s="6" t="s">
        <v>7</v>
      </c>
      <c r="D57" s="6" t="s">
        <v>6</v>
      </c>
      <c r="E57" s="14" t="s">
        <v>283</v>
      </c>
      <c r="G57" s="6" t="s">
        <v>25</v>
      </c>
      <c r="H57" s="6" t="s">
        <v>170</v>
      </c>
      <c r="I57" s="17" t="s">
        <v>198</v>
      </c>
      <c r="J57" s="17">
        <v>2022</v>
      </c>
      <c r="K57" s="7" t="s">
        <v>198</v>
      </c>
      <c r="L57" s="53">
        <v>44774</v>
      </c>
      <c r="N57" s="18" t="s">
        <v>140</v>
      </c>
      <c r="O57" s="18" t="s">
        <v>140</v>
      </c>
      <c r="P57" s="19"/>
      <c r="Q57" s="19"/>
      <c r="R57" s="19"/>
      <c r="S57" s="19"/>
      <c r="T57" s="19"/>
      <c r="U57" s="19"/>
      <c r="V57" s="19"/>
      <c r="W57" s="19" t="s">
        <v>140</v>
      </c>
      <c r="X57" s="19"/>
    </row>
    <row r="58" spans="1:24" ht="45" x14ac:dyDescent="0.25">
      <c r="A58" s="48">
        <v>22</v>
      </c>
      <c r="B58" s="13">
        <v>44168</v>
      </c>
      <c r="C58" s="6" t="s">
        <v>7</v>
      </c>
      <c r="D58" s="6" t="s">
        <v>6</v>
      </c>
      <c r="E58" s="14" t="s">
        <v>284</v>
      </c>
      <c r="G58" s="6" t="s">
        <v>26</v>
      </c>
      <c r="H58" s="6" t="s">
        <v>136</v>
      </c>
      <c r="I58" s="17" t="s">
        <v>198</v>
      </c>
      <c r="J58" s="17">
        <v>2022</v>
      </c>
      <c r="K58" s="7" t="s">
        <v>198</v>
      </c>
      <c r="L58" s="53">
        <v>44774</v>
      </c>
      <c r="N58" s="18" t="s">
        <v>140</v>
      </c>
      <c r="O58" s="18" t="s">
        <v>140</v>
      </c>
      <c r="P58" s="19"/>
      <c r="Q58" s="19"/>
      <c r="R58" s="19"/>
      <c r="S58" s="19"/>
      <c r="T58" s="19"/>
      <c r="U58" s="19"/>
      <c r="V58" s="19"/>
      <c r="W58" s="19" t="s">
        <v>140</v>
      </c>
      <c r="X58" s="19"/>
    </row>
    <row r="59" spans="1:24" ht="45" x14ac:dyDescent="0.25">
      <c r="A59" s="48">
        <v>23</v>
      </c>
      <c r="B59" s="13">
        <v>44168</v>
      </c>
      <c r="C59" s="6" t="s">
        <v>7</v>
      </c>
      <c r="D59" s="6" t="s">
        <v>6</v>
      </c>
      <c r="E59" s="14" t="s">
        <v>284</v>
      </c>
      <c r="G59" s="6" t="s">
        <v>27</v>
      </c>
      <c r="H59" s="6" t="s">
        <v>136</v>
      </c>
      <c r="I59" s="17" t="s">
        <v>198</v>
      </c>
      <c r="J59" s="17">
        <v>2022</v>
      </c>
      <c r="K59" s="7" t="s">
        <v>198</v>
      </c>
      <c r="L59" s="53">
        <v>44774</v>
      </c>
      <c r="N59" s="18" t="s">
        <v>140</v>
      </c>
      <c r="O59" s="18" t="s">
        <v>140</v>
      </c>
      <c r="P59" s="19"/>
      <c r="Q59" s="19"/>
      <c r="R59" s="19"/>
      <c r="S59" s="19"/>
      <c r="T59" s="19"/>
      <c r="U59" s="19"/>
      <c r="V59" s="19"/>
      <c r="W59" s="19" t="s">
        <v>140</v>
      </c>
      <c r="X59" s="19"/>
    </row>
    <row r="60" spans="1:24" ht="45" x14ac:dyDescent="0.25">
      <c r="A60" s="48">
        <v>24</v>
      </c>
      <c r="B60" s="13">
        <v>44168</v>
      </c>
      <c r="C60" s="6" t="s">
        <v>7</v>
      </c>
      <c r="D60" s="6" t="s">
        <v>6</v>
      </c>
      <c r="E60" s="14" t="s">
        <v>284</v>
      </c>
      <c r="G60" s="6" t="s">
        <v>28</v>
      </c>
      <c r="H60" s="6" t="s">
        <v>136</v>
      </c>
      <c r="I60" s="17" t="s">
        <v>198</v>
      </c>
      <c r="J60" s="17">
        <v>2022</v>
      </c>
      <c r="K60" s="7" t="s">
        <v>198</v>
      </c>
      <c r="L60" s="53">
        <v>44774</v>
      </c>
      <c r="N60" s="18" t="s">
        <v>140</v>
      </c>
      <c r="O60" s="18" t="s">
        <v>140</v>
      </c>
      <c r="P60" s="19"/>
      <c r="Q60" s="19"/>
      <c r="R60" s="19"/>
      <c r="S60" s="19"/>
      <c r="T60" s="19"/>
      <c r="U60" s="19"/>
      <c r="V60" s="19"/>
      <c r="W60" s="19" t="s">
        <v>140</v>
      </c>
      <c r="X60" s="19"/>
    </row>
    <row r="61" spans="1:24" ht="45" x14ac:dyDescent="0.25">
      <c r="A61" s="48">
        <v>25</v>
      </c>
      <c r="B61" s="13">
        <v>44168</v>
      </c>
      <c r="C61" s="6" t="s">
        <v>7</v>
      </c>
      <c r="D61" s="6" t="s">
        <v>6</v>
      </c>
      <c r="E61" s="14" t="s">
        <v>284</v>
      </c>
      <c r="G61" s="6" t="s">
        <v>29</v>
      </c>
      <c r="H61" s="6" t="s">
        <v>136</v>
      </c>
      <c r="I61" s="17" t="s">
        <v>198</v>
      </c>
      <c r="J61" s="17">
        <v>2022</v>
      </c>
      <c r="K61" s="7" t="s">
        <v>198</v>
      </c>
      <c r="L61" s="53">
        <v>44774</v>
      </c>
      <c r="N61" s="18" t="s">
        <v>140</v>
      </c>
      <c r="O61" s="18" t="s">
        <v>140</v>
      </c>
      <c r="P61" s="19"/>
      <c r="Q61" s="19"/>
      <c r="R61" s="19"/>
      <c r="S61" s="19"/>
      <c r="T61" s="19"/>
      <c r="U61" s="19"/>
      <c r="V61" s="19"/>
      <c r="W61" s="19" t="s">
        <v>140</v>
      </c>
      <c r="X61" s="19"/>
    </row>
    <row r="62" spans="1:24" ht="45" x14ac:dyDescent="0.25">
      <c r="A62" s="48">
        <v>26</v>
      </c>
      <c r="B62" s="13">
        <v>44168</v>
      </c>
      <c r="C62" s="6" t="s">
        <v>7</v>
      </c>
      <c r="D62" s="6" t="s">
        <v>6</v>
      </c>
      <c r="E62" s="14" t="s">
        <v>284</v>
      </c>
      <c r="G62" s="6" t="s">
        <v>30</v>
      </c>
      <c r="H62" s="6" t="s">
        <v>136</v>
      </c>
      <c r="I62" s="17" t="s">
        <v>198</v>
      </c>
      <c r="J62" s="17">
        <v>2022</v>
      </c>
      <c r="K62" s="7" t="s">
        <v>198</v>
      </c>
      <c r="L62" s="53">
        <v>44774</v>
      </c>
      <c r="N62" s="18" t="s">
        <v>140</v>
      </c>
      <c r="O62" s="18" t="s">
        <v>140</v>
      </c>
      <c r="P62" s="19"/>
      <c r="Q62" s="19"/>
      <c r="R62" s="19"/>
      <c r="S62" s="19"/>
      <c r="T62" s="19"/>
      <c r="U62" s="19"/>
      <c r="V62" s="19"/>
      <c r="W62" s="19" t="s">
        <v>140</v>
      </c>
      <c r="X62" s="19"/>
    </row>
    <row r="63" spans="1:24" ht="249.75" customHeight="1" x14ac:dyDescent="0.25">
      <c r="A63" s="48">
        <v>30</v>
      </c>
      <c r="B63" s="13">
        <v>44168</v>
      </c>
      <c r="C63" s="6" t="s">
        <v>7</v>
      </c>
      <c r="D63" s="6" t="s">
        <v>87</v>
      </c>
      <c r="E63" s="14" t="s">
        <v>39</v>
      </c>
      <c r="G63" s="21" t="s">
        <v>38</v>
      </c>
      <c r="H63" s="6" t="s">
        <v>337</v>
      </c>
      <c r="I63" s="17" t="s">
        <v>198</v>
      </c>
      <c r="J63" s="17">
        <v>2022</v>
      </c>
      <c r="K63" s="7" t="s">
        <v>198</v>
      </c>
      <c r="L63" s="53">
        <v>44774</v>
      </c>
      <c r="N63" s="18" t="s">
        <v>140</v>
      </c>
      <c r="O63" s="18" t="s">
        <v>140</v>
      </c>
      <c r="P63" s="19"/>
      <c r="Q63" s="19"/>
      <c r="R63" s="19" t="s">
        <v>140</v>
      </c>
      <c r="S63" s="19"/>
      <c r="T63" s="19"/>
      <c r="U63" s="19"/>
      <c r="V63" s="19"/>
      <c r="W63" s="19"/>
      <c r="X63" s="19"/>
    </row>
    <row r="64" spans="1:24" ht="105" x14ac:dyDescent="0.25">
      <c r="A64" s="48">
        <v>31</v>
      </c>
      <c r="B64" s="13">
        <v>44168</v>
      </c>
      <c r="C64" s="6" t="s">
        <v>7</v>
      </c>
      <c r="D64" s="6" t="s">
        <v>88</v>
      </c>
      <c r="E64" s="14" t="s">
        <v>39</v>
      </c>
      <c r="G64" s="21" t="s">
        <v>113</v>
      </c>
      <c r="H64" s="45" t="s">
        <v>333</v>
      </c>
      <c r="I64" s="17" t="s">
        <v>198</v>
      </c>
      <c r="J64" s="17">
        <v>2022</v>
      </c>
      <c r="K64" s="7" t="s">
        <v>198</v>
      </c>
      <c r="L64" s="53">
        <v>44774</v>
      </c>
      <c r="N64" s="18" t="s">
        <v>140</v>
      </c>
      <c r="O64" s="18" t="s">
        <v>140</v>
      </c>
      <c r="P64" s="19"/>
      <c r="Q64" s="19"/>
      <c r="R64" s="19" t="s">
        <v>140</v>
      </c>
      <c r="S64" s="19"/>
      <c r="T64" s="19"/>
      <c r="U64" s="19"/>
      <c r="V64" s="19"/>
      <c r="W64" s="19"/>
      <c r="X64" s="19"/>
    </row>
    <row r="65" spans="1:24" ht="165" x14ac:dyDescent="0.25">
      <c r="A65" s="48">
        <v>32</v>
      </c>
      <c r="B65" s="13">
        <v>44168</v>
      </c>
      <c r="C65" s="6" t="s">
        <v>7</v>
      </c>
      <c r="D65" s="6" t="s">
        <v>89</v>
      </c>
      <c r="E65" s="14" t="s">
        <v>39</v>
      </c>
      <c r="G65" s="21" t="s">
        <v>40</v>
      </c>
      <c r="H65" s="6" t="s">
        <v>334</v>
      </c>
      <c r="I65" s="17" t="s">
        <v>198</v>
      </c>
      <c r="J65" s="17">
        <v>2022</v>
      </c>
      <c r="K65" s="7" t="s">
        <v>198</v>
      </c>
      <c r="L65" s="53">
        <v>44774</v>
      </c>
      <c r="N65" s="18" t="s">
        <v>140</v>
      </c>
      <c r="O65" s="18" t="s">
        <v>140</v>
      </c>
      <c r="P65" s="19"/>
      <c r="Q65" s="19"/>
      <c r="R65" s="19" t="s">
        <v>140</v>
      </c>
      <c r="S65" s="19"/>
      <c r="T65" s="19"/>
      <c r="U65" s="19"/>
      <c r="V65" s="19"/>
      <c r="W65" s="19"/>
      <c r="X65" s="19"/>
    </row>
    <row r="66" spans="1:24" ht="60" x14ac:dyDescent="0.25">
      <c r="A66" s="48">
        <v>33</v>
      </c>
      <c r="B66" s="13">
        <v>44168</v>
      </c>
      <c r="C66" s="6" t="s">
        <v>7</v>
      </c>
      <c r="D66" s="6" t="s">
        <v>90</v>
      </c>
      <c r="E66" s="14" t="s">
        <v>39</v>
      </c>
      <c r="G66" s="21" t="s">
        <v>114</v>
      </c>
      <c r="H66" s="6" t="s">
        <v>177</v>
      </c>
      <c r="I66" s="17" t="s">
        <v>198</v>
      </c>
      <c r="J66" s="17">
        <v>2022</v>
      </c>
      <c r="K66" s="7" t="s">
        <v>198</v>
      </c>
      <c r="L66" s="53">
        <v>44774</v>
      </c>
      <c r="N66" s="18" t="s">
        <v>140</v>
      </c>
      <c r="O66" s="18" t="s">
        <v>140</v>
      </c>
      <c r="P66" s="19"/>
      <c r="Q66" s="19"/>
      <c r="R66" s="19"/>
      <c r="S66" s="19"/>
      <c r="T66" s="19"/>
      <c r="U66" s="19"/>
      <c r="V66" s="19"/>
      <c r="W66" s="19" t="s">
        <v>140</v>
      </c>
      <c r="X66" s="19"/>
    </row>
    <row r="67" spans="1:24" ht="240" x14ac:dyDescent="0.25">
      <c r="A67" s="48">
        <v>34</v>
      </c>
      <c r="B67" s="13">
        <v>44168</v>
      </c>
      <c r="C67" s="6" t="s">
        <v>7</v>
      </c>
      <c r="D67" s="6" t="s">
        <v>91</v>
      </c>
      <c r="E67" s="14" t="s">
        <v>39</v>
      </c>
      <c r="G67" s="23" t="s">
        <v>261</v>
      </c>
      <c r="H67" s="23" t="s">
        <v>239</v>
      </c>
      <c r="I67" s="17" t="s">
        <v>198</v>
      </c>
      <c r="J67" s="17">
        <v>2022</v>
      </c>
      <c r="K67" s="39" t="s">
        <v>198</v>
      </c>
      <c r="L67" s="53">
        <v>44774</v>
      </c>
      <c r="M67" s="23" t="s">
        <v>350</v>
      </c>
      <c r="N67" s="18" t="s">
        <v>140</v>
      </c>
      <c r="O67" s="18" t="s">
        <v>140</v>
      </c>
      <c r="P67" s="19"/>
      <c r="Q67" s="19"/>
      <c r="R67" s="19"/>
      <c r="S67" s="19"/>
      <c r="T67" s="19"/>
      <c r="U67" s="19"/>
      <c r="V67" s="19"/>
      <c r="W67" s="19" t="s">
        <v>140</v>
      </c>
      <c r="X67" s="19"/>
    </row>
    <row r="68" spans="1:24" ht="239.25" customHeight="1" x14ac:dyDescent="0.25">
      <c r="A68" s="48">
        <v>35</v>
      </c>
      <c r="B68" s="13">
        <v>44168</v>
      </c>
      <c r="C68" s="6" t="s">
        <v>7</v>
      </c>
      <c r="D68" s="6" t="s">
        <v>92</v>
      </c>
      <c r="E68" s="14" t="s">
        <v>39</v>
      </c>
      <c r="G68" s="23" t="s">
        <v>262</v>
      </c>
      <c r="H68" s="23" t="s">
        <v>335</v>
      </c>
      <c r="I68" s="24" t="s">
        <v>198</v>
      </c>
      <c r="J68" s="17">
        <v>2022</v>
      </c>
      <c r="K68" s="39" t="s">
        <v>198</v>
      </c>
      <c r="L68" s="53">
        <v>44774</v>
      </c>
      <c r="M68" s="23" t="s">
        <v>351</v>
      </c>
      <c r="N68" s="41"/>
      <c r="O68" s="41"/>
      <c r="P68" s="42"/>
      <c r="Q68" s="42"/>
      <c r="R68" s="42"/>
      <c r="S68" s="42"/>
      <c r="T68" s="42"/>
      <c r="U68" s="42"/>
      <c r="V68" s="42"/>
      <c r="W68" s="42" t="s">
        <v>140</v>
      </c>
      <c r="X68" s="42"/>
    </row>
    <row r="69" spans="1:24" ht="105" x14ac:dyDescent="0.25">
      <c r="A69" s="48">
        <v>36</v>
      </c>
      <c r="B69" s="13">
        <v>44168</v>
      </c>
      <c r="C69" s="6" t="s">
        <v>7</v>
      </c>
      <c r="D69" s="21" t="s">
        <v>93</v>
      </c>
      <c r="E69" s="14" t="s">
        <v>39</v>
      </c>
      <c r="G69" s="21" t="s">
        <v>41</v>
      </c>
      <c r="H69" s="23" t="s">
        <v>241</v>
      </c>
      <c r="I69" s="24" t="s">
        <v>198</v>
      </c>
      <c r="J69" s="17">
        <v>2022</v>
      </c>
      <c r="K69" s="7" t="s">
        <v>198</v>
      </c>
      <c r="L69" s="53">
        <v>44774</v>
      </c>
      <c r="M69" s="23" t="s">
        <v>242</v>
      </c>
      <c r="N69" s="41" t="s">
        <v>140</v>
      </c>
      <c r="O69" s="41" t="s">
        <v>140</v>
      </c>
      <c r="P69" s="42"/>
      <c r="Q69" s="42"/>
      <c r="R69" s="42"/>
      <c r="S69" s="42"/>
      <c r="T69" s="42"/>
      <c r="U69" s="42"/>
      <c r="V69" s="42"/>
      <c r="W69" s="42" t="s">
        <v>140</v>
      </c>
      <c r="X69" s="42"/>
    </row>
    <row r="70" spans="1:24" ht="180" x14ac:dyDescent="0.25">
      <c r="A70" s="48">
        <v>37</v>
      </c>
      <c r="B70" s="13">
        <v>44168</v>
      </c>
      <c r="C70" s="6" t="s">
        <v>7</v>
      </c>
      <c r="D70" s="21" t="s">
        <v>94</v>
      </c>
      <c r="E70" s="14" t="s">
        <v>39</v>
      </c>
      <c r="G70" s="23" t="s">
        <v>263</v>
      </c>
      <c r="H70" s="23" t="s">
        <v>240</v>
      </c>
      <c r="I70" s="17" t="s">
        <v>198</v>
      </c>
      <c r="J70" s="17">
        <v>2022</v>
      </c>
      <c r="K70" s="7" t="s">
        <v>198</v>
      </c>
      <c r="L70" s="53">
        <v>44774</v>
      </c>
      <c r="M70" s="23" t="s">
        <v>352</v>
      </c>
      <c r="N70" s="18" t="s">
        <v>140</v>
      </c>
      <c r="O70" s="18" t="s">
        <v>140</v>
      </c>
      <c r="P70" s="19"/>
      <c r="Q70" s="19"/>
      <c r="R70" s="19"/>
      <c r="S70" s="19"/>
      <c r="T70" s="19"/>
      <c r="U70" s="19"/>
      <c r="V70" s="19"/>
      <c r="W70" s="19" t="s">
        <v>140</v>
      </c>
      <c r="X70" s="19"/>
    </row>
    <row r="71" spans="1:24" ht="90" x14ac:dyDescent="0.25">
      <c r="A71" s="48">
        <v>38</v>
      </c>
      <c r="B71" s="13">
        <v>44168</v>
      </c>
      <c r="C71" s="6" t="s">
        <v>7</v>
      </c>
      <c r="D71" s="21" t="s">
        <v>95</v>
      </c>
      <c r="E71" s="14" t="s">
        <v>39</v>
      </c>
      <c r="G71" s="21" t="s">
        <v>199</v>
      </c>
      <c r="H71" s="21" t="s">
        <v>200</v>
      </c>
      <c r="I71" s="17" t="s">
        <v>198</v>
      </c>
      <c r="J71" s="17">
        <v>2022</v>
      </c>
      <c r="K71" s="7" t="s">
        <v>198</v>
      </c>
      <c r="L71" s="53">
        <v>44774</v>
      </c>
      <c r="M71" s="43" t="s">
        <v>264</v>
      </c>
      <c r="N71" s="18" t="s">
        <v>140</v>
      </c>
      <c r="O71" s="18" t="s">
        <v>140</v>
      </c>
      <c r="P71" s="19"/>
      <c r="Q71" s="19"/>
      <c r="R71" s="19"/>
      <c r="S71" s="19"/>
      <c r="T71" s="19"/>
      <c r="U71" s="19"/>
      <c r="V71" s="19"/>
      <c r="W71" s="19" t="s">
        <v>140</v>
      </c>
      <c r="X71" s="19"/>
    </row>
    <row r="72" spans="1:24" ht="285" x14ac:dyDescent="0.25">
      <c r="A72" s="48">
        <v>39</v>
      </c>
      <c r="B72" s="13">
        <v>44168</v>
      </c>
      <c r="C72" s="6" t="s">
        <v>7</v>
      </c>
      <c r="D72" s="6" t="s">
        <v>96</v>
      </c>
      <c r="E72" s="14" t="s">
        <v>39</v>
      </c>
      <c r="G72" s="23" t="s">
        <v>265</v>
      </c>
      <c r="H72" s="40" t="s">
        <v>243</v>
      </c>
      <c r="I72" s="24" t="s">
        <v>198</v>
      </c>
      <c r="J72" s="17">
        <v>2022</v>
      </c>
      <c r="K72" s="7" t="s">
        <v>198</v>
      </c>
      <c r="L72" s="53">
        <v>44774</v>
      </c>
      <c r="M72" s="23" t="s">
        <v>353</v>
      </c>
      <c r="N72" s="41" t="s">
        <v>140</v>
      </c>
      <c r="O72" s="41" t="s">
        <v>140</v>
      </c>
      <c r="P72" s="42"/>
      <c r="Q72" s="42"/>
      <c r="R72" s="42"/>
      <c r="S72" s="42"/>
      <c r="T72" s="42"/>
      <c r="U72" s="42"/>
      <c r="V72" s="42"/>
      <c r="W72" s="42" t="s">
        <v>140</v>
      </c>
      <c r="X72" s="42"/>
    </row>
    <row r="73" spans="1:24" ht="210" x14ac:dyDescent="0.25">
      <c r="A73" s="48">
        <v>40</v>
      </c>
      <c r="B73" s="13">
        <v>44168</v>
      </c>
      <c r="C73" s="6" t="s">
        <v>7</v>
      </c>
      <c r="D73" s="6" t="s">
        <v>97</v>
      </c>
      <c r="E73" s="14" t="s">
        <v>39</v>
      </c>
      <c r="G73" s="23" t="s">
        <v>266</v>
      </c>
      <c r="H73" s="23" t="s">
        <v>244</v>
      </c>
      <c r="I73" s="24" t="s">
        <v>198</v>
      </c>
      <c r="J73" s="17">
        <v>2022</v>
      </c>
      <c r="K73" s="7" t="s">
        <v>198</v>
      </c>
      <c r="L73" s="53">
        <v>44774</v>
      </c>
      <c r="M73" s="23" t="s">
        <v>354</v>
      </c>
      <c r="N73" s="41" t="s">
        <v>140</v>
      </c>
      <c r="O73" s="41" t="s">
        <v>140</v>
      </c>
      <c r="P73" s="42"/>
      <c r="Q73" s="42"/>
      <c r="R73" s="42"/>
      <c r="S73" s="42"/>
      <c r="T73" s="42"/>
      <c r="U73" s="42"/>
      <c r="V73" s="42"/>
      <c r="W73" s="42" t="s">
        <v>140</v>
      </c>
      <c r="X73" s="42"/>
    </row>
    <row r="74" spans="1:24" ht="75" x14ac:dyDescent="0.25">
      <c r="A74" s="48">
        <v>41</v>
      </c>
      <c r="B74" s="13">
        <v>44168</v>
      </c>
      <c r="C74" s="6" t="s">
        <v>7</v>
      </c>
      <c r="D74" s="6" t="s">
        <v>98</v>
      </c>
      <c r="E74" s="14" t="s">
        <v>39</v>
      </c>
      <c r="G74" s="21" t="s">
        <v>201</v>
      </c>
      <c r="H74" s="6" t="s">
        <v>202</v>
      </c>
      <c r="I74" s="17" t="s">
        <v>198</v>
      </c>
      <c r="J74" s="17">
        <v>2022</v>
      </c>
      <c r="K74" s="7" t="s">
        <v>198</v>
      </c>
      <c r="L74" s="53">
        <v>44774</v>
      </c>
      <c r="N74" s="18" t="s">
        <v>140</v>
      </c>
      <c r="O74" s="18" t="s">
        <v>140</v>
      </c>
      <c r="P74" s="19"/>
      <c r="Q74" s="19"/>
      <c r="R74" s="19"/>
      <c r="S74" s="19"/>
      <c r="T74" s="19"/>
      <c r="U74" s="19"/>
      <c r="V74" s="19"/>
      <c r="W74" s="19" t="s">
        <v>140</v>
      </c>
      <c r="X74" s="19"/>
    </row>
    <row r="75" spans="1:24" ht="225" x14ac:dyDescent="0.25">
      <c r="A75" s="48">
        <v>42</v>
      </c>
      <c r="B75" s="13">
        <v>44168</v>
      </c>
      <c r="C75" s="6" t="s">
        <v>7</v>
      </c>
      <c r="D75" s="6" t="s">
        <v>99</v>
      </c>
      <c r="E75" s="14" t="s">
        <v>39</v>
      </c>
      <c r="G75" s="23" t="s">
        <v>267</v>
      </c>
      <c r="H75" s="23" t="s">
        <v>245</v>
      </c>
      <c r="I75" s="24" t="s">
        <v>198</v>
      </c>
      <c r="J75" s="17">
        <v>2022</v>
      </c>
      <c r="K75" s="7" t="s">
        <v>198</v>
      </c>
      <c r="L75" s="53">
        <v>44774</v>
      </c>
      <c r="M75" s="23" t="s">
        <v>355</v>
      </c>
      <c r="N75" s="41" t="s">
        <v>140</v>
      </c>
      <c r="O75" s="41" t="s">
        <v>140</v>
      </c>
      <c r="P75" s="42"/>
      <c r="Q75" s="42"/>
      <c r="R75" s="42"/>
      <c r="S75" s="42"/>
      <c r="T75" s="42"/>
      <c r="U75" s="42"/>
      <c r="V75" s="42"/>
      <c r="W75" s="42" t="s">
        <v>140</v>
      </c>
      <c r="X75" s="42"/>
    </row>
    <row r="76" spans="1:24" ht="240" x14ac:dyDescent="0.25">
      <c r="A76" s="48">
        <v>43</v>
      </c>
      <c r="B76" s="13">
        <v>44168</v>
      </c>
      <c r="C76" s="6" t="s">
        <v>7</v>
      </c>
      <c r="D76" s="6" t="s">
        <v>100</v>
      </c>
      <c r="E76" s="14" t="s">
        <v>39</v>
      </c>
      <c r="G76" s="21" t="s">
        <v>196</v>
      </c>
      <c r="H76" s="23" t="s">
        <v>197</v>
      </c>
      <c r="I76" s="17" t="s">
        <v>198</v>
      </c>
      <c r="J76" s="17">
        <v>2022</v>
      </c>
      <c r="K76" s="7" t="s">
        <v>198</v>
      </c>
      <c r="L76" s="53">
        <v>44774</v>
      </c>
      <c r="M76" s="6" t="s">
        <v>268</v>
      </c>
      <c r="N76" s="18" t="s">
        <v>140</v>
      </c>
      <c r="O76" s="18" t="s">
        <v>140</v>
      </c>
      <c r="P76" s="19"/>
      <c r="Q76" s="19"/>
      <c r="R76" s="19"/>
      <c r="S76" s="19"/>
      <c r="T76" s="19"/>
      <c r="U76" s="19"/>
      <c r="V76" s="19"/>
      <c r="W76" s="19" t="s">
        <v>140</v>
      </c>
      <c r="X76" s="19"/>
    </row>
    <row r="77" spans="1:24" ht="137.25" customHeight="1" x14ac:dyDescent="0.25">
      <c r="A77" s="48">
        <v>44</v>
      </c>
      <c r="B77" s="13">
        <v>44168</v>
      </c>
      <c r="C77" s="6" t="s">
        <v>7</v>
      </c>
      <c r="D77" s="6" t="s">
        <v>101</v>
      </c>
      <c r="E77" s="14" t="s">
        <v>39</v>
      </c>
      <c r="G77" s="21" t="s">
        <v>115</v>
      </c>
      <c r="H77" s="2" t="s">
        <v>336</v>
      </c>
      <c r="I77" s="17" t="s">
        <v>198</v>
      </c>
      <c r="J77" s="17">
        <v>2022</v>
      </c>
      <c r="K77" s="7" t="s">
        <v>198</v>
      </c>
      <c r="L77" s="53">
        <v>44774</v>
      </c>
      <c r="N77" s="18" t="s">
        <v>140</v>
      </c>
      <c r="O77" s="18" t="s">
        <v>140</v>
      </c>
      <c r="P77" s="19"/>
      <c r="Q77" s="19"/>
      <c r="R77" s="19"/>
      <c r="S77" s="19" t="s">
        <v>140</v>
      </c>
      <c r="T77" s="19"/>
      <c r="U77" s="19"/>
      <c r="V77" s="19"/>
      <c r="W77" s="19" t="s">
        <v>140</v>
      </c>
      <c r="X77" s="19"/>
    </row>
    <row r="78" spans="1:24" ht="120" x14ac:dyDescent="0.25">
      <c r="A78" s="48">
        <v>45</v>
      </c>
      <c r="B78" s="13">
        <v>44168</v>
      </c>
      <c r="C78" s="6" t="s">
        <v>7</v>
      </c>
      <c r="D78" s="6" t="s">
        <v>102</v>
      </c>
      <c r="E78" s="14" t="s">
        <v>39</v>
      </c>
      <c r="G78" s="21" t="s">
        <v>116</v>
      </c>
      <c r="H78" s="6" t="s">
        <v>178</v>
      </c>
      <c r="I78" s="17" t="s">
        <v>198</v>
      </c>
      <c r="J78" s="17">
        <v>2022</v>
      </c>
      <c r="K78" s="7" t="s">
        <v>198</v>
      </c>
      <c r="L78" s="53">
        <v>44774</v>
      </c>
      <c r="N78" s="18" t="s">
        <v>140</v>
      </c>
      <c r="O78" s="18" t="s">
        <v>140</v>
      </c>
      <c r="P78" s="19" t="s">
        <v>140</v>
      </c>
      <c r="Q78" s="19" t="s">
        <v>140</v>
      </c>
      <c r="R78" s="19"/>
      <c r="S78" s="19" t="s">
        <v>140</v>
      </c>
      <c r="T78" s="19" t="s">
        <v>140</v>
      </c>
      <c r="U78" s="19"/>
      <c r="V78" s="19"/>
      <c r="W78" s="19"/>
      <c r="X78" s="19"/>
    </row>
    <row r="79" spans="1:24" ht="77.25" customHeight="1" x14ac:dyDescent="0.25">
      <c r="A79" s="48">
        <v>46</v>
      </c>
      <c r="B79" s="20">
        <v>44168</v>
      </c>
      <c r="C79" s="21" t="s">
        <v>7</v>
      </c>
      <c r="D79" s="21" t="s">
        <v>106</v>
      </c>
      <c r="E79" s="49" t="s">
        <v>103</v>
      </c>
      <c r="G79" s="21" t="s">
        <v>107</v>
      </c>
      <c r="H79" s="23" t="s">
        <v>338</v>
      </c>
      <c r="I79" s="17" t="s">
        <v>341</v>
      </c>
      <c r="J79" s="17"/>
      <c r="K79" s="7" t="s">
        <v>341</v>
      </c>
      <c r="L79" s="7"/>
      <c r="M79" s="6" t="s">
        <v>269</v>
      </c>
      <c r="N79" s="18" t="s">
        <v>140</v>
      </c>
      <c r="O79" s="18" t="s">
        <v>140</v>
      </c>
      <c r="P79" s="19"/>
      <c r="Q79" s="19"/>
      <c r="R79" s="19"/>
      <c r="S79" s="19"/>
      <c r="T79" s="19"/>
      <c r="U79" s="19"/>
      <c r="V79" s="19"/>
      <c r="W79" s="19" t="s">
        <v>140</v>
      </c>
      <c r="X79" s="19"/>
    </row>
    <row r="80" spans="1:24" ht="75" x14ac:dyDescent="0.25">
      <c r="A80" s="48">
        <v>47</v>
      </c>
      <c r="B80" s="13">
        <v>44168</v>
      </c>
      <c r="C80" s="6" t="s">
        <v>7</v>
      </c>
      <c r="D80" s="6" t="s">
        <v>109</v>
      </c>
      <c r="E80" s="14" t="s">
        <v>103</v>
      </c>
      <c r="G80" s="21" t="s">
        <v>108</v>
      </c>
      <c r="H80" s="23" t="s">
        <v>104</v>
      </c>
      <c r="I80" s="17" t="s">
        <v>198</v>
      </c>
      <c r="J80" s="17">
        <v>2022</v>
      </c>
      <c r="K80" s="7" t="s">
        <v>198</v>
      </c>
      <c r="L80" s="53">
        <v>44774</v>
      </c>
      <c r="M80" s="6" t="s">
        <v>270</v>
      </c>
      <c r="N80" s="18" t="s">
        <v>140</v>
      </c>
      <c r="O80" s="18" t="s">
        <v>140</v>
      </c>
      <c r="P80" s="19"/>
      <c r="Q80" s="19"/>
      <c r="R80" s="19"/>
      <c r="S80" s="19"/>
      <c r="T80" s="19"/>
      <c r="U80" s="19"/>
      <c r="V80" s="19"/>
      <c r="W80" s="19" t="s">
        <v>140</v>
      </c>
      <c r="X80" s="19"/>
    </row>
    <row r="81" spans="1:24" ht="75.75" customHeight="1" x14ac:dyDescent="0.25">
      <c r="A81" s="48">
        <v>48</v>
      </c>
      <c r="B81" s="13">
        <v>44168</v>
      </c>
      <c r="C81" s="6" t="s">
        <v>7</v>
      </c>
      <c r="D81" s="6" t="s">
        <v>111</v>
      </c>
      <c r="E81" s="14" t="s">
        <v>39</v>
      </c>
      <c r="G81" s="21" t="s">
        <v>110</v>
      </c>
      <c r="H81" s="23" t="s">
        <v>203</v>
      </c>
      <c r="I81" s="17" t="s">
        <v>198</v>
      </c>
      <c r="J81" s="17">
        <v>2022</v>
      </c>
      <c r="K81" s="7" t="s">
        <v>198</v>
      </c>
      <c r="L81" s="53">
        <v>44774</v>
      </c>
      <c r="N81" s="18" t="s">
        <v>140</v>
      </c>
      <c r="O81" s="18" t="s">
        <v>140</v>
      </c>
      <c r="P81" s="19"/>
      <c r="Q81" s="19"/>
      <c r="R81" s="19"/>
      <c r="S81" s="19"/>
      <c r="T81" s="19"/>
      <c r="U81" s="19"/>
      <c r="V81" s="19"/>
      <c r="W81" s="19" t="s">
        <v>140</v>
      </c>
      <c r="X81" s="19"/>
    </row>
    <row r="82" spans="1:24" ht="231" customHeight="1" x14ac:dyDescent="0.25">
      <c r="A82" s="48">
        <v>49</v>
      </c>
      <c r="B82" s="13">
        <v>44168</v>
      </c>
      <c r="C82" s="6" t="s">
        <v>7</v>
      </c>
      <c r="D82" s="6" t="s">
        <v>112</v>
      </c>
      <c r="E82" s="14" t="s">
        <v>105</v>
      </c>
      <c r="G82" s="21" t="s">
        <v>215</v>
      </c>
      <c r="H82" s="23" t="s">
        <v>216</v>
      </c>
      <c r="I82" s="24" t="s">
        <v>198</v>
      </c>
      <c r="J82" s="24">
        <v>2022</v>
      </c>
      <c r="K82" s="7" t="s">
        <v>198</v>
      </c>
      <c r="L82" s="53">
        <v>44774</v>
      </c>
      <c r="M82" s="23" t="s">
        <v>217</v>
      </c>
      <c r="N82" s="41" t="s">
        <v>140</v>
      </c>
      <c r="O82" s="41" t="s">
        <v>140</v>
      </c>
      <c r="P82" s="42"/>
      <c r="Q82" s="42"/>
      <c r="R82" s="42"/>
      <c r="S82" s="42"/>
      <c r="T82" s="42"/>
      <c r="U82" s="42"/>
      <c r="V82" s="42"/>
      <c r="W82" s="42" t="s">
        <v>140</v>
      </c>
      <c r="X82" s="42"/>
    </row>
    <row r="83" spans="1:24" ht="120" x14ac:dyDescent="0.25">
      <c r="A83" s="48">
        <v>83</v>
      </c>
      <c r="B83" s="20">
        <v>44301</v>
      </c>
      <c r="C83" s="21" t="s">
        <v>7</v>
      </c>
      <c r="D83" s="21" t="s">
        <v>157</v>
      </c>
      <c r="E83" s="21" t="s">
        <v>39</v>
      </c>
      <c r="F83" s="8" t="s">
        <v>154</v>
      </c>
      <c r="G83" s="21" t="s">
        <v>158</v>
      </c>
      <c r="H83" s="6" t="s">
        <v>193</v>
      </c>
      <c r="I83" s="17" t="s">
        <v>198</v>
      </c>
      <c r="J83" s="24">
        <v>2022</v>
      </c>
      <c r="K83" s="7" t="s">
        <v>198</v>
      </c>
      <c r="L83" s="53">
        <v>44774</v>
      </c>
      <c r="N83" s="18" t="s">
        <v>140</v>
      </c>
      <c r="O83" s="18" t="s">
        <v>140</v>
      </c>
      <c r="P83" s="19" t="s">
        <v>140</v>
      </c>
      <c r="Q83" s="19" t="s">
        <v>140</v>
      </c>
      <c r="R83" s="19" t="s">
        <v>140</v>
      </c>
      <c r="S83" s="19" t="s">
        <v>140</v>
      </c>
      <c r="T83" s="19" t="s">
        <v>140</v>
      </c>
      <c r="U83" s="19" t="s">
        <v>140</v>
      </c>
      <c r="V83" s="19"/>
      <c r="W83" s="19" t="s">
        <v>140</v>
      </c>
      <c r="X83" s="19"/>
    </row>
    <row r="84" spans="1:24" ht="60" x14ac:dyDescent="0.25">
      <c r="A84" s="48">
        <v>94</v>
      </c>
      <c r="B84" s="20">
        <v>44329</v>
      </c>
      <c r="C84" s="21" t="s">
        <v>7</v>
      </c>
      <c r="D84" s="21" t="s">
        <v>226</v>
      </c>
      <c r="E84" s="21" t="s">
        <v>230</v>
      </c>
      <c r="F84" s="8" t="s">
        <v>154</v>
      </c>
      <c r="G84" s="21" t="s">
        <v>237</v>
      </c>
      <c r="H84" s="6" t="s">
        <v>231</v>
      </c>
      <c r="I84" s="17" t="s">
        <v>198</v>
      </c>
      <c r="J84" s="24">
        <v>2022</v>
      </c>
      <c r="K84" s="7" t="s">
        <v>198</v>
      </c>
      <c r="L84" s="53">
        <v>44774</v>
      </c>
      <c r="M84" s="6" t="s">
        <v>271</v>
      </c>
      <c r="N84" s="18" t="s">
        <v>140</v>
      </c>
      <c r="O84" s="18" t="s">
        <v>140</v>
      </c>
      <c r="P84" s="19"/>
      <c r="Q84" s="19"/>
      <c r="R84" s="19" t="s">
        <v>140</v>
      </c>
      <c r="S84" s="19"/>
      <c r="T84" s="19"/>
      <c r="U84" s="19"/>
      <c r="V84" s="19"/>
      <c r="W84" s="19" t="s">
        <v>140</v>
      </c>
      <c r="X84" s="19"/>
    </row>
    <row r="85" spans="1:24" ht="90" x14ac:dyDescent="0.25">
      <c r="A85" s="48">
        <v>97</v>
      </c>
      <c r="B85" s="20">
        <v>44500</v>
      </c>
      <c r="C85" s="21" t="s">
        <v>7</v>
      </c>
      <c r="D85" s="6" t="s">
        <v>248</v>
      </c>
      <c r="E85" s="14" t="s">
        <v>285</v>
      </c>
      <c r="G85" s="21" t="s">
        <v>249</v>
      </c>
      <c r="H85" s="23" t="s">
        <v>250</v>
      </c>
      <c r="I85" s="17" t="s">
        <v>198</v>
      </c>
      <c r="J85" s="24">
        <v>2022</v>
      </c>
      <c r="K85" s="7" t="s">
        <v>198</v>
      </c>
      <c r="L85" s="53">
        <v>44774</v>
      </c>
      <c r="M85" s="6" t="s">
        <v>272</v>
      </c>
      <c r="N85" s="18" t="s">
        <v>140</v>
      </c>
      <c r="O85" s="18" t="s">
        <v>140</v>
      </c>
      <c r="P85" s="19"/>
      <c r="Q85" s="19" t="s">
        <v>140</v>
      </c>
      <c r="R85" s="19" t="s">
        <v>140</v>
      </c>
      <c r="S85" s="19"/>
      <c r="T85" s="19"/>
      <c r="U85" s="19"/>
      <c r="V85" s="19"/>
      <c r="W85" s="19" t="s">
        <v>140</v>
      </c>
      <c r="X85" s="19"/>
    </row>
    <row r="86" spans="1:24" ht="60" x14ac:dyDescent="0.25">
      <c r="A86" s="48">
        <v>98</v>
      </c>
      <c r="B86" s="20">
        <v>44500</v>
      </c>
      <c r="C86" s="21" t="s">
        <v>7</v>
      </c>
      <c r="D86" s="6" t="s">
        <v>248</v>
      </c>
      <c r="E86" s="14" t="s">
        <v>103</v>
      </c>
      <c r="G86" s="21" t="s">
        <v>251</v>
      </c>
      <c r="H86" s="6" t="s">
        <v>260</v>
      </c>
      <c r="I86" s="17" t="s">
        <v>198</v>
      </c>
      <c r="J86" s="24">
        <v>2022</v>
      </c>
      <c r="K86" s="7" t="s">
        <v>198</v>
      </c>
      <c r="L86" s="53">
        <v>44774</v>
      </c>
      <c r="M86" s="6" t="s">
        <v>272</v>
      </c>
      <c r="N86" s="18" t="s">
        <v>140</v>
      </c>
      <c r="O86" s="18" t="s">
        <v>140</v>
      </c>
      <c r="P86" s="19" t="s">
        <v>140</v>
      </c>
      <c r="Q86" s="19" t="s">
        <v>140</v>
      </c>
      <c r="R86" s="19" t="s">
        <v>140</v>
      </c>
      <c r="S86" s="19" t="s">
        <v>140</v>
      </c>
      <c r="T86" s="19" t="s">
        <v>140</v>
      </c>
      <c r="U86" s="19" t="s">
        <v>140</v>
      </c>
      <c r="V86" s="19" t="s">
        <v>140</v>
      </c>
      <c r="W86" s="19" t="s">
        <v>140</v>
      </c>
      <c r="X86" s="19"/>
    </row>
    <row r="87" spans="1:24" ht="60" x14ac:dyDescent="0.25">
      <c r="A87" s="48">
        <v>99</v>
      </c>
      <c r="B87" s="20">
        <v>44500</v>
      </c>
      <c r="C87" s="21" t="s">
        <v>7</v>
      </c>
      <c r="D87" s="6" t="s">
        <v>248</v>
      </c>
      <c r="E87" s="14" t="s">
        <v>284</v>
      </c>
      <c r="G87" s="21" t="s">
        <v>252</v>
      </c>
      <c r="H87" s="6" t="s">
        <v>260</v>
      </c>
      <c r="I87" s="17" t="s">
        <v>198</v>
      </c>
      <c r="J87" s="24">
        <v>2022</v>
      </c>
      <c r="K87" s="7" t="s">
        <v>198</v>
      </c>
      <c r="L87" s="53">
        <v>44774</v>
      </c>
      <c r="M87" s="6" t="s">
        <v>272</v>
      </c>
      <c r="N87" s="18" t="s">
        <v>140</v>
      </c>
      <c r="O87" s="18" t="s">
        <v>140</v>
      </c>
      <c r="P87" s="19" t="s">
        <v>140</v>
      </c>
      <c r="Q87" s="19" t="s">
        <v>140</v>
      </c>
      <c r="R87" s="19" t="s">
        <v>140</v>
      </c>
      <c r="S87" s="19" t="s">
        <v>140</v>
      </c>
      <c r="T87" s="19" t="s">
        <v>140</v>
      </c>
      <c r="U87" s="19" t="s">
        <v>140</v>
      </c>
      <c r="V87" s="19" t="s">
        <v>140</v>
      </c>
      <c r="W87" s="19" t="s">
        <v>140</v>
      </c>
      <c r="X87" s="19"/>
    </row>
    <row r="88" spans="1:24" ht="60" x14ac:dyDescent="0.25">
      <c r="A88" s="48">
        <v>100</v>
      </c>
      <c r="B88" s="20">
        <v>44500</v>
      </c>
      <c r="C88" s="21" t="s">
        <v>7</v>
      </c>
      <c r="D88" s="6" t="s">
        <v>248</v>
      </c>
      <c r="E88" s="14" t="s">
        <v>284</v>
      </c>
      <c r="G88" s="21" t="s">
        <v>253</v>
      </c>
      <c r="H88" s="6" t="s">
        <v>260</v>
      </c>
      <c r="I88" s="17" t="s">
        <v>198</v>
      </c>
      <c r="J88" s="24">
        <v>2022</v>
      </c>
      <c r="K88" s="7" t="s">
        <v>198</v>
      </c>
      <c r="L88" s="53">
        <v>44774</v>
      </c>
      <c r="M88" s="6" t="s">
        <v>272</v>
      </c>
      <c r="N88" s="18" t="s">
        <v>140</v>
      </c>
      <c r="O88" s="18" t="s">
        <v>140</v>
      </c>
      <c r="P88" s="19" t="s">
        <v>140</v>
      </c>
      <c r="Q88" s="19" t="s">
        <v>140</v>
      </c>
      <c r="R88" s="19" t="s">
        <v>140</v>
      </c>
      <c r="S88" s="19" t="s">
        <v>140</v>
      </c>
      <c r="T88" s="19" t="s">
        <v>140</v>
      </c>
      <c r="U88" s="19" t="s">
        <v>140</v>
      </c>
      <c r="V88" s="19" t="s">
        <v>140</v>
      </c>
      <c r="W88" s="19" t="s">
        <v>140</v>
      </c>
      <c r="X88" s="19"/>
    </row>
    <row r="89" spans="1:24" ht="60" x14ac:dyDescent="0.25">
      <c r="A89" s="48">
        <v>101</v>
      </c>
      <c r="B89" s="20">
        <v>44500</v>
      </c>
      <c r="C89" s="21" t="s">
        <v>7</v>
      </c>
      <c r="D89" s="6" t="s">
        <v>248</v>
      </c>
      <c r="E89" s="14" t="s">
        <v>284</v>
      </c>
      <c r="G89" s="21" t="s">
        <v>254</v>
      </c>
      <c r="H89" s="6" t="s">
        <v>260</v>
      </c>
      <c r="I89" s="17" t="s">
        <v>198</v>
      </c>
      <c r="J89" s="24">
        <v>2022</v>
      </c>
      <c r="K89" s="7" t="s">
        <v>198</v>
      </c>
      <c r="L89" s="53">
        <v>44774</v>
      </c>
      <c r="M89" s="6" t="s">
        <v>272</v>
      </c>
      <c r="N89" s="18" t="s">
        <v>140</v>
      </c>
      <c r="O89" s="18" t="s">
        <v>140</v>
      </c>
      <c r="P89" s="19" t="s">
        <v>140</v>
      </c>
      <c r="Q89" s="19" t="s">
        <v>140</v>
      </c>
      <c r="R89" s="19" t="s">
        <v>140</v>
      </c>
      <c r="S89" s="19" t="s">
        <v>140</v>
      </c>
      <c r="T89" s="19" t="s">
        <v>140</v>
      </c>
      <c r="U89" s="19" t="s">
        <v>140</v>
      </c>
      <c r="V89" s="19" t="s">
        <v>140</v>
      </c>
      <c r="W89" s="19" t="s">
        <v>140</v>
      </c>
      <c r="X89" s="19"/>
    </row>
    <row r="90" spans="1:24" ht="60" x14ac:dyDescent="0.25">
      <c r="A90" s="48">
        <v>102</v>
      </c>
      <c r="B90" s="20">
        <v>44500</v>
      </c>
      <c r="C90" s="21" t="s">
        <v>7</v>
      </c>
      <c r="D90" s="6" t="s">
        <v>248</v>
      </c>
      <c r="E90" s="14" t="s">
        <v>284</v>
      </c>
      <c r="G90" s="21" t="s">
        <v>255</v>
      </c>
      <c r="H90" s="6" t="s">
        <v>260</v>
      </c>
      <c r="I90" s="17" t="s">
        <v>198</v>
      </c>
      <c r="J90" s="24">
        <v>2022</v>
      </c>
      <c r="K90" s="7" t="s">
        <v>198</v>
      </c>
      <c r="L90" s="53">
        <v>44774</v>
      </c>
      <c r="M90" s="6" t="s">
        <v>272</v>
      </c>
      <c r="N90" s="18" t="s">
        <v>140</v>
      </c>
      <c r="O90" s="18" t="s">
        <v>140</v>
      </c>
      <c r="P90" s="19" t="s">
        <v>140</v>
      </c>
      <c r="Q90" s="19" t="s">
        <v>140</v>
      </c>
      <c r="R90" s="19" t="s">
        <v>140</v>
      </c>
      <c r="S90" s="19" t="s">
        <v>140</v>
      </c>
      <c r="T90" s="19" t="s">
        <v>140</v>
      </c>
      <c r="U90" s="19" t="s">
        <v>140</v>
      </c>
      <c r="V90" s="19" t="s">
        <v>140</v>
      </c>
      <c r="W90" s="19" t="s">
        <v>140</v>
      </c>
      <c r="X90" s="19"/>
    </row>
    <row r="91" spans="1:24" ht="60" x14ac:dyDescent="0.25">
      <c r="A91" s="48">
        <v>103</v>
      </c>
      <c r="B91" s="20">
        <v>44500</v>
      </c>
      <c r="C91" s="21" t="s">
        <v>7</v>
      </c>
      <c r="D91" s="6" t="s">
        <v>248</v>
      </c>
      <c r="E91" s="14" t="s">
        <v>284</v>
      </c>
      <c r="G91" s="21" t="s">
        <v>256</v>
      </c>
      <c r="H91" s="6" t="s">
        <v>260</v>
      </c>
      <c r="I91" s="17" t="s">
        <v>198</v>
      </c>
      <c r="J91" s="24">
        <v>2022</v>
      </c>
      <c r="K91" s="7" t="s">
        <v>198</v>
      </c>
      <c r="L91" s="53">
        <v>44774</v>
      </c>
      <c r="M91" s="6" t="s">
        <v>272</v>
      </c>
      <c r="N91" s="18" t="s">
        <v>140</v>
      </c>
      <c r="O91" s="18" t="s">
        <v>140</v>
      </c>
      <c r="P91" s="19" t="s">
        <v>140</v>
      </c>
      <c r="Q91" s="19" t="s">
        <v>140</v>
      </c>
      <c r="R91" s="19" t="s">
        <v>140</v>
      </c>
      <c r="S91" s="19" t="s">
        <v>140</v>
      </c>
      <c r="T91" s="19" t="s">
        <v>140</v>
      </c>
      <c r="U91" s="19" t="s">
        <v>140</v>
      </c>
      <c r="V91" s="19" t="s">
        <v>140</v>
      </c>
      <c r="W91" s="19" t="s">
        <v>140</v>
      </c>
      <c r="X91" s="19"/>
    </row>
    <row r="92" spans="1:24" ht="60" x14ac:dyDescent="0.25">
      <c r="A92" s="48">
        <v>104</v>
      </c>
      <c r="B92" s="20">
        <v>44500</v>
      </c>
      <c r="C92" s="21" t="s">
        <v>7</v>
      </c>
      <c r="D92" s="6" t="s">
        <v>248</v>
      </c>
      <c r="E92" s="14" t="s">
        <v>287</v>
      </c>
      <c r="G92" s="21" t="s">
        <v>257</v>
      </c>
      <c r="H92" s="6" t="s">
        <v>260</v>
      </c>
      <c r="I92" s="17" t="s">
        <v>198</v>
      </c>
      <c r="J92" s="24">
        <v>2022</v>
      </c>
      <c r="K92" s="7" t="s">
        <v>198</v>
      </c>
      <c r="L92" s="53">
        <v>44774</v>
      </c>
      <c r="M92" s="6" t="s">
        <v>272</v>
      </c>
      <c r="N92" s="18" t="s">
        <v>140</v>
      </c>
      <c r="O92" s="18" t="s">
        <v>140</v>
      </c>
      <c r="P92" s="19" t="s">
        <v>140</v>
      </c>
      <c r="Q92" s="19" t="s">
        <v>140</v>
      </c>
      <c r="R92" s="19" t="s">
        <v>140</v>
      </c>
      <c r="S92" s="19" t="s">
        <v>140</v>
      </c>
      <c r="T92" s="19" t="s">
        <v>140</v>
      </c>
      <c r="U92" s="19" t="s">
        <v>140</v>
      </c>
      <c r="V92" s="19" t="s">
        <v>140</v>
      </c>
      <c r="W92" s="19" t="s">
        <v>140</v>
      </c>
      <c r="X92" s="19"/>
    </row>
    <row r="93" spans="1:24" ht="60" x14ac:dyDescent="0.25">
      <c r="A93" s="48">
        <v>105</v>
      </c>
      <c r="B93" s="20">
        <v>44500</v>
      </c>
      <c r="C93" s="21" t="s">
        <v>7</v>
      </c>
      <c r="D93" s="6" t="s">
        <v>248</v>
      </c>
      <c r="E93" s="14" t="s">
        <v>287</v>
      </c>
      <c r="G93" s="21" t="s">
        <v>258</v>
      </c>
      <c r="H93" s="6" t="s">
        <v>260</v>
      </c>
      <c r="I93" s="17" t="s">
        <v>198</v>
      </c>
      <c r="J93" s="24">
        <v>2022</v>
      </c>
      <c r="K93" s="7" t="s">
        <v>198</v>
      </c>
      <c r="L93" s="53">
        <v>44774</v>
      </c>
      <c r="M93" s="6" t="s">
        <v>272</v>
      </c>
      <c r="N93" s="18" t="s">
        <v>140</v>
      </c>
      <c r="O93" s="18" t="s">
        <v>140</v>
      </c>
      <c r="P93" s="19" t="s">
        <v>140</v>
      </c>
      <c r="Q93" s="19" t="s">
        <v>140</v>
      </c>
      <c r="R93" s="19" t="s">
        <v>140</v>
      </c>
      <c r="S93" s="19" t="s">
        <v>140</v>
      </c>
      <c r="T93" s="19" t="s">
        <v>140</v>
      </c>
      <c r="U93" s="19" t="s">
        <v>140</v>
      </c>
      <c r="V93" s="19" t="s">
        <v>140</v>
      </c>
      <c r="W93" s="19" t="s">
        <v>140</v>
      </c>
      <c r="X93" s="19"/>
    </row>
    <row r="94" spans="1:24" ht="60" x14ac:dyDescent="0.25">
      <c r="A94" s="48">
        <v>106</v>
      </c>
      <c r="B94" s="20">
        <v>44500</v>
      </c>
      <c r="C94" s="21" t="s">
        <v>7</v>
      </c>
      <c r="D94" s="6" t="s">
        <v>248</v>
      </c>
      <c r="E94" s="14" t="s">
        <v>287</v>
      </c>
      <c r="G94" s="21" t="s">
        <v>259</v>
      </c>
      <c r="H94" s="6" t="s">
        <v>260</v>
      </c>
      <c r="I94" s="17" t="s">
        <v>198</v>
      </c>
      <c r="J94" s="24">
        <v>2022</v>
      </c>
      <c r="K94" s="7" t="s">
        <v>198</v>
      </c>
      <c r="L94" s="53">
        <v>44774</v>
      </c>
      <c r="M94" s="6" t="s">
        <v>272</v>
      </c>
      <c r="N94" s="18" t="s">
        <v>140</v>
      </c>
      <c r="O94" s="18" t="s">
        <v>140</v>
      </c>
      <c r="P94" s="19" t="s">
        <v>140</v>
      </c>
      <c r="Q94" s="19" t="s">
        <v>140</v>
      </c>
      <c r="R94" s="19" t="s">
        <v>140</v>
      </c>
      <c r="S94" s="19" t="s">
        <v>140</v>
      </c>
      <c r="T94" s="19" t="s">
        <v>140</v>
      </c>
      <c r="U94" s="19" t="s">
        <v>140</v>
      </c>
      <c r="V94" s="19" t="s">
        <v>140</v>
      </c>
      <c r="W94" s="19" t="s">
        <v>140</v>
      </c>
      <c r="X94" s="19"/>
    </row>
    <row r="95" spans="1:24" ht="409.5" x14ac:dyDescent="0.25">
      <c r="A95" s="48">
        <v>122</v>
      </c>
      <c r="B95" s="13">
        <v>44609</v>
      </c>
      <c r="C95" s="3" t="s">
        <v>7</v>
      </c>
      <c r="D95" s="3" t="s">
        <v>311</v>
      </c>
      <c r="E95" s="3" t="s">
        <v>312</v>
      </c>
      <c r="F95" s="8" t="s">
        <v>154</v>
      </c>
      <c r="G95" s="3" t="s">
        <v>314</v>
      </c>
      <c r="H95" s="33" t="s">
        <v>339</v>
      </c>
      <c r="I95" s="27" t="s">
        <v>198</v>
      </c>
      <c r="J95" s="24">
        <v>2022</v>
      </c>
      <c r="K95" s="7" t="s">
        <v>198</v>
      </c>
      <c r="L95" s="53">
        <v>44774</v>
      </c>
      <c r="N95" s="18" t="s">
        <v>140</v>
      </c>
      <c r="O95" s="18" t="s">
        <v>140</v>
      </c>
      <c r="P95" s="19" t="s">
        <v>140</v>
      </c>
      <c r="Q95" s="19" t="s">
        <v>140</v>
      </c>
      <c r="R95" s="19" t="s">
        <v>140</v>
      </c>
      <c r="S95" s="26"/>
      <c r="T95" s="19" t="s">
        <v>140</v>
      </c>
      <c r="U95" s="19" t="s">
        <v>140</v>
      </c>
      <c r="V95" s="26"/>
      <c r="W95" s="19" t="s">
        <v>140</v>
      </c>
      <c r="X95" s="26"/>
    </row>
    <row r="96" spans="1:24" ht="75" x14ac:dyDescent="0.25">
      <c r="A96" s="48">
        <v>123</v>
      </c>
      <c r="B96" s="13">
        <v>44628</v>
      </c>
      <c r="C96" s="3" t="s">
        <v>7</v>
      </c>
      <c r="D96" s="3" t="s">
        <v>315</v>
      </c>
      <c r="E96" s="3" t="s">
        <v>316</v>
      </c>
      <c r="F96" s="8" t="s">
        <v>154</v>
      </c>
      <c r="G96" s="3" t="s">
        <v>317</v>
      </c>
      <c r="H96" s="44" t="s">
        <v>332</v>
      </c>
      <c r="I96" s="27" t="s">
        <v>198</v>
      </c>
      <c r="J96" s="24">
        <v>2022</v>
      </c>
      <c r="K96" s="7" t="s">
        <v>198</v>
      </c>
      <c r="L96" s="53">
        <v>44774</v>
      </c>
      <c r="N96" s="25" t="s">
        <v>140</v>
      </c>
      <c r="O96" s="25" t="s">
        <v>140</v>
      </c>
      <c r="P96" s="26"/>
      <c r="Q96" s="26"/>
      <c r="R96" s="26"/>
      <c r="S96" s="26"/>
      <c r="T96" s="26"/>
      <c r="U96" s="26"/>
      <c r="V96" s="26" t="s">
        <v>140</v>
      </c>
      <c r="W96" s="26"/>
      <c r="X96" s="26"/>
    </row>
    <row r="97" spans="1:24" ht="45" x14ac:dyDescent="0.25">
      <c r="A97" s="48">
        <v>53</v>
      </c>
      <c r="B97" s="13">
        <v>44167</v>
      </c>
      <c r="C97" s="6" t="s">
        <v>50</v>
      </c>
      <c r="D97" s="6" t="s">
        <v>52</v>
      </c>
      <c r="E97" s="6" t="s">
        <v>51</v>
      </c>
      <c r="G97" s="6" t="s">
        <v>212</v>
      </c>
      <c r="H97" s="23" t="s">
        <v>218</v>
      </c>
      <c r="I97" s="17" t="s">
        <v>341</v>
      </c>
      <c r="J97" s="17"/>
      <c r="K97" s="7" t="s">
        <v>341</v>
      </c>
      <c r="L97" s="7"/>
      <c r="M97" s="23" t="s">
        <v>219</v>
      </c>
      <c r="N97" s="18"/>
      <c r="O97" s="18"/>
      <c r="P97" s="19"/>
      <c r="Q97" s="19"/>
      <c r="R97" s="19"/>
      <c r="S97" s="19"/>
      <c r="T97" s="19"/>
      <c r="U97" s="19"/>
      <c r="V97" s="19"/>
      <c r="W97" s="19"/>
      <c r="X97" s="19"/>
    </row>
    <row r="98" spans="1:24" ht="165" customHeight="1" x14ac:dyDescent="0.25">
      <c r="A98" s="48">
        <v>84</v>
      </c>
      <c r="B98" s="20">
        <v>44306</v>
      </c>
      <c r="C98" s="21" t="s">
        <v>50</v>
      </c>
      <c r="D98" s="21" t="s">
        <v>120</v>
      </c>
      <c r="E98" s="21" t="s">
        <v>121</v>
      </c>
      <c r="G98" s="21" t="s">
        <v>122</v>
      </c>
      <c r="H98" s="6" t="s">
        <v>188</v>
      </c>
      <c r="I98" s="17" t="s">
        <v>198</v>
      </c>
      <c r="J98" s="24">
        <v>2022</v>
      </c>
      <c r="K98" s="7" t="s">
        <v>198</v>
      </c>
      <c r="L98" s="53">
        <v>44774</v>
      </c>
      <c r="M98" s="6" t="s">
        <v>123</v>
      </c>
      <c r="N98" s="18" t="s">
        <v>140</v>
      </c>
      <c r="O98" s="18" t="s">
        <v>140</v>
      </c>
      <c r="P98" s="19"/>
      <c r="Q98" s="19"/>
      <c r="R98" s="19" t="s">
        <v>140</v>
      </c>
      <c r="S98" s="19"/>
      <c r="T98" s="19"/>
      <c r="U98" s="19"/>
      <c r="V98" s="19"/>
      <c r="W98" s="19"/>
      <c r="X98" s="19"/>
    </row>
    <row r="99" spans="1:24" ht="75" customHeight="1" x14ac:dyDescent="0.25">
      <c r="A99" s="48">
        <v>92</v>
      </c>
      <c r="B99" s="20">
        <v>44355</v>
      </c>
      <c r="C99" s="21" t="s">
        <v>50</v>
      </c>
      <c r="D99" s="21" t="s">
        <v>220</v>
      </c>
      <c r="E99" s="21" t="s">
        <v>51</v>
      </c>
      <c r="G99" s="21" t="s">
        <v>221</v>
      </c>
      <c r="H99" s="6"/>
      <c r="I99" s="17"/>
      <c r="J99" s="17"/>
      <c r="K99" s="7"/>
      <c r="L99" s="7"/>
      <c r="N99" s="18"/>
      <c r="O99" s="18"/>
      <c r="P99" s="19"/>
      <c r="Q99" s="19"/>
      <c r="R99" s="19"/>
      <c r="S99" s="19"/>
      <c r="T99" s="19"/>
      <c r="U99" s="19"/>
      <c r="V99" s="19"/>
      <c r="W99" s="19"/>
      <c r="X99" s="19"/>
    </row>
    <row r="100" spans="1:24" ht="60" x14ac:dyDescent="0.25">
      <c r="A100" s="48">
        <v>95</v>
      </c>
      <c r="B100" s="20">
        <v>44329</v>
      </c>
      <c r="C100" s="21" t="s">
        <v>50</v>
      </c>
      <c r="D100" s="21" t="s">
        <v>226</v>
      </c>
      <c r="E100" s="21" t="s">
        <v>232</v>
      </c>
      <c r="F100" s="8" t="s">
        <v>154</v>
      </c>
      <c r="G100" s="21" t="s">
        <v>236</v>
      </c>
      <c r="H100" s="6" t="s">
        <v>233</v>
      </c>
      <c r="I100" s="17" t="s">
        <v>198</v>
      </c>
      <c r="J100" s="24">
        <v>2022</v>
      </c>
      <c r="K100" s="7" t="s">
        <v>198</v>
      </c>
      <c r="L100" s="53">
        <v>44774</v>
      </c>
      <c r="N100" s="18" t="s">
        <v>140</v>
      </c>
      <c r="O100" s="18" t="s">
        <v>140</v>
      </c>
      <c r="P100" s="19"/>
      <c r="Q100" s="19"/>
      <c r="R100" s="19" t="s">
        <v>140</v>
      </c>
      <c r="S100" s="19"/>
      <c r="T100" s="19"/>
      <c r="U100" s="19"/>
      <c r="V100" s="19"/>
      <c r="W100" s="19" t="s">
        <v>140</v>
      </c>
      <c r="X100" s="19"/>
    </row>
    <row r="101" spans="1:24" ht="60" x14ac:dyDescent="0.25">
      <c r="A101" s="48">
        <v>96</v>
      </c>
      <c r="B101" s="20">
        <v>44329</v>
      </c>
      <c r="C101" s="21" t="s">
        <v>119</v>
      </c>
      <c r="D101" s="21" t="s">
        <v>226</v>
      </c>
      <c r="E101" s="21" t="s">
        <v>234</v>
      </c>
      <c r="F101" s="8" t="s">
        <v>154</v>
      </c>
      <c r="G101" s="21" t="s">
        <v>235</v>
      </c>
      <c r="H101" s="6" t="s">
        <v>238</v>
      </c>
      <c r="I101" s="17" t="s">
        <v>198</v>
      </c>
      <c r="J101" s="24">
        <v>2022</v>
      </c>
      <c r="K101" s="7" t="s">
        <v>198</v>
      </c>
      <c r="L101" s="53">
        <v>44774</v>
      </c>
      <c r="N101" s="18" t="s">
        <v>140</v>
      </c>
      <c r="O101" s="18" t="s">
        <v>140</v>
      </c>
      <c r="P101" s="19" t="s">
        <v>140</v>
      </c>
      <c r="Q101" s="19" t="s">
        <v>140</v>
      </c>
      <c r="R101" s="19" t="s">
        <v>140</v>
      </c>
      <c r="S101" s="19" t="s">
        <v>140</v>
      </c>
      <c r="T101" s="19" t="s">
        <v>140</v>
      </c>
      <c r="U101" s="19" t="s">
        <v>140</v>
      </c>
      <c r="V101" s="19" t="s">
        <v>140</v>
      </c>
      <c r="W101" s="19" t="s">
        <v>140</v>
      </c>
      <c r="X101" s="19"/>
    </row>
    <row r="102" spans="1:24" ht="165" x14ac:dyDescent="0.25">
      <c r="A102" s="48">
        <v>110</v>
      </c>
      <c r="B102" s="20">
        <v>44601</v>
      </c>
      <c r="C102" s="21" t="s">
        <v>119</v>
      </c>
      <c r="D102" s="21" t="s">
        <v>289</v>
      </c>
      <c r="E102" s="21" t="s">
        <v>278</v>
      </c>
      <c r="G102" s="21" t="s">
        <v>320</v>
      </c>
      <c r="H102" s="23" t="s">
        <v>292</v>
      </c>
      <c r="I102" s="17" t="s">
        <v>198</v>
      </c>
      <c r="J102" s="24">
        <v>2022</v>
      </c>
      <c r="K102" s="7" t="s">
        <v>198</v>
      </c>
      <c r="L102" s="53">
        <v>44774</v>
      </c>
      <c r="N102" s="18" t="s">
        <v>140</v>
      </c>
      <c r="O102" s="18" t="s">
        <v>140</v>
      </c>
      <c r="P102" s="19"/>
      <c r="Q102" s="19" t="s">
        <v>140</v>
      </c>
      <c r="R102" s="19" t="s">
        <v>140</v>
      </c>
      <c r="S102" s="19" t="s">
        <v>140</v>
      </c>
      <c r="T102" s="19" t="s">
        <v>140</v>
      </c>
      <c r="U102" s="19" t="s">
        <v>140</v>
      </c>
      <c r="V102" s="19"/>
      <c r="W102" s="19" t="s">
        <v>140</v>
      </c>
      <c r="X102" s="19"/>
    </row>
    <row r="103" spans="1:24" ht="210" x14ac:dyDescent="0.25">
      <c r="A103" s="48">
        <v>57</v>
      </c>
      <c r="B103" s="20">
        <v>44074</v>
      </c>
      <c r="C103" s="21" t="s">
        <v>53</v>
      </c>
      <c r="D103" s="21" t="s">
        <v>61</v>
      </c>
      <c r="E103" s="21" t="s">
        <v>60</v>
      </c>
      <c r="F103" s="8" t="s">
        <v>154</v>
      </c>
      <c r="G103" s="21" t="s">
        <v>63</v>
      </c>
      <c r="H103" s="6" t="s">
        <v>180</v>
      </c>
      <c r="I103" s="17" t="s">
        <v>198</v>
      </c>
      <c r="J103" s="24">
        <v>2022</v>
      </c>
      <c r="K103" s="7" t="s">
        <v>198</v>
      </c>
      <c r="L103" s="53">
        <v>44774</v>
      </c>
      <c r="N103" s="18" t="s">
        <v>140</v>
      </c>
      <c r="O103" s="18" t="s">
        <v>140</v>
      </c>
      <c r="P103" s="19"/>
      <c r="Q103" s="19"/>
      <c r="R103" s="19"/>
      <c r="S103" s="19"/>
      <c r="T103" s="19"/>
      <c r="U103" s="19"/>
      <c r="V103" s="19"/>
      <c r="W103" s="19" t="s">
        <v>140</v>
      </c>
      <c r="X103" s="19"/>
    </row>
    <row r="104" spans="1:24" ht="135" x14ac:dyDescent="0.25">
      <c r="A104" s="48">
        <v>58</v>
      </c>
      <c r="B104" s="20">
        <v>44074</v>
      </c>
      <c r="C104" s="21" t="s">
        <v>53</v>
      </c>
      <c r="D104" s="21" t="s">
        <v>61</v>
      </c>
      <c r="E104" s="21" t="s">
        <v>60</v>
      </c>
      <c r="F104" s="8" t="s">
        <v>154</v>
      </c>
      <c r="G104" s="21" t="s">
        <v>64</v>
      </c>
      <c r="H104" s="6" t="s">
        <v>194</v>
      </c>
      <c r="I104" s="17" t="s">
        <v>198</v>
      </c>
      <c r="J104" s="24">
        <v>2022</v>
      </c>
      <c r="K104" s="7" t="s">
        <v>198</v>
      </c>
      <c r="L104" s="53">
        <v>44774</v>
      </c>
      <c r="N104" s="18" t="s">
        <v>140</v>
      </c>
      <c r="O104" s="18" t="s">
        <v>140</v>
      </c>
      <c r="P104" s="19"/>
      <c r="Q104" s="19"/>
      <c r="R104" s="19" t="s">
        <v>140</v>
      </c>
      <c r="S104" s="19"/>
      <c r="T104" s="19"/>
      <c r="U104" s="19"/>
      <c r="V104" s="19"/>
      <c r="W104" s="19" t="s">
        <v>140</v>
      </c>
      <c r="X104" s="19"/>
    </row>
    <row r="105" spans="1:24" ht="60" x14ac:dyDescent="0.25">
      <c r="A105" s="48">
        <v>59</v>
      </c>
      <c r="B105" s="20">
        <v>44074</v>
      </c>
      <c r="C105" s="21" t="s">
        <v>53</v>
      </c>
      <c r="D105" s="21" t="s">
        <v>61</v>
      </c>
      <c r="E105" s="21" t="s">
        <v>60</v>
      </c>
      <c r="F105" s="8" t="s">
        <v>154</v>
      </c>
      <c r="G105" s="21" t="s">
        <v>65</v>
      </c>
      <c r="H105" s="23"/>
      <c r="I105" s="17" t="s">
        <v>198</v>
      </c>
      <c r="J105" s="24">
        <v>2022</v>
      </c>
      <c r="K105" s="7" t="s">
        <v>198</v>
      </c>
      <c r="L105" s="53">
        <v>44774</v>
      </c>
      <c r="N105" s="18" t="s">
        <v>140</v>
      </c>
      <c r="O105" s="18" t="s">
        <v>140</v>
      </c>
      <c r="P105" s="19"/>
      <c r="Q105" s="19"/>
      <c r="R105" s="19"/>
      <c r="S105" s="19"/>
      <c r="T105" s="19"/>
      <c r="U105" s="19"/>
      <c r="V105" s="19"/>
      <c r="W105" s="19" t="s">
        <v>140</v>
      </c>
      <c r="X105" s="19"/>
    </row>
    <row r="106" spans="1:24" ht="75" x14ac:dyDescent="0.25">
      <c r="A106" s="48">
        <v>60</v>
      </c>
      <c r="B106" s="20">
        <v>44074</v>
      </c>
      <c r="C106" s="21" t="s">
        <v>53</v>
      </c>
      <c r="D106" s="21" t="s">
        <v>61</v>
      </c>
      <c r="E106" s="21" t="s">
        <v>60</v>
      </c>
      <c r="F106" s="8" t="s">
        <v>154</v>
      </c>
      <c r="G106" s="21" t="s">
        <v>66</v>
      </c>
      <c r="H106" s="6" t="s">
        <v>180</v>
      </c>
      <c r="I106" s="17" t="s">
        <v>198</v>
      </c>
      <c r="J106" s="24">
        <v>2022</v>
      </c>
      <c r="K106" s="7" t="s">
        <v>198</v>
      </c>
      <c r="L106" s="53">
        <v>44774</v>
      </c>
      <c r="N106" s="18" t="s">
        <v>140</v>
      </c>
      <c r="O106" s="18" t="s">
        <v>140</v>
      </c>
      <c r="P106" s="19"/>
      <c r="Q106" s="19"/>
      <c r="R106" s="19"/>
      <c r="S106" s="19"/>
      <c r="T106" s="19"/>
      <c r="U106" s="19"/>
      <c r="V106" s="19"/>
      <c r="W106" s="19" t="s">
        <v>140</v>
      </c>
      <c r="X106" s="19"/>
    </row>
    <row r="107" spans="1:24" ht="240" x14ac:dyDescent="0.25">
      <c r="A107" s="48">
        <v>61</v>
      </c>
      <c r="B107" s="20">
        <v>44074</v>
      </c>
      <c r="C107" s="21" t="s">
        <v>53</v>
      </c>
      <c r="D107" s="21" t="s">
        <v>61</v>
      </c>
      <c r="E107" s="21" t="s">
        <v>60</v>
      </c>
      <c r="F107" s="8" t="s">
        <v>154</v>
      </c>
      <c r="G107" s="21" t="s">
        <v>67</v>
      </c>
      <c r="H107" s="6" t="s">
        <v>180</v>
      </c>
      <c r="I107" s="17" t="s">
        <v>198</v>
      </c>
      <c r="J107" s="24">
        <v>2022</v>
      </c>
      <c r="K107" s="7" t="s">
        <v>198</v>
      </c>
      <c r="L107" s="53">
        <v>44774</v>
      </c>
      <c r="N107" s="18" t="s">
        <v>140</v>
      </c>
      <c r="O107" s="18" t="s">
        <v>140</v>
      </c>
      <c r="P107" s="19" t="s">
        <v>140</v>
      </c>
      <c r="Q107" s="19" t="s">
        <v>140</v>
      </c>
      <c r="R107" s="19"/>
      <c r="S107" s="19"/>
      <c r="T107" s="19" t="s">
        <v>140</v>
      </c>
      <c r="U107" s="19"/>
      <c r="V107" s="19"/>
      <c r="W107" s="19" t="s">
        <v>140</v>
      </c>
      <c r="X107" s="19"/>
    </row>
    <row r="108" spans="1:24" ht="165" x14ac:dyDescent="0.25">
      <c r="A108" s="48">
        <v>62</v>
      </c>
      <c r="B108" s="20">
        <v>44074</v>
      </c>
      <c r="C108" s="21" t="s">
        <v>53</v>
      </c>
      <c r="D108" s="21" t="s">
        <v>61</v>
      </c>
      <c r="E108" s="21" t="s">
        <v>60</v>
      </c>
      <c r="F108" s="8" t="s">
        <v>154</v>
      </c>
      <c r="G108" s="21" t="s">
        <v>68</v>
      </c>
      <c r="H108" s="6" t="s">
        <v>180</v>
      </c>
      <c r="I108" s="17" t="s">
        <v>198</v>
      </c>
      <c r="J108" s="24">
        <v>2022</v>
      </c>
      <c r="K108" s="7" t="s">
        <v>198</v>
      </c>
      <c r="L108" s="53">
        <v>44774</v>
      </c>
      <c r="N108" s="18" t="s">
        <v>140</v>
      </c>
      <c r="O108" s="18" t="s">
        <v>140</v>
      </c>
      <c r="P108" s="19"/>
      <c r="Q108" s="19"/>
      <c r="R108" s="19"/>
      <c r="S108" s="19"/>
      <c r="T108" s="19" t="s">
        <v>140</v>
      </c>
      <c r="U108" s="19"/>
      <c r="V108" s="19"/>
      <c r="W108" s="19" t="s">
        <v>140</v>
      </c>
      <c r="X108" s="19"/>
    </row>
    <row r="109" spans="1:24" ht="120" x14ac:dyDescent="0.25">
      <c r="A109" s="48">
        <v>63</v>
      </c>
      <c r="B109" s="20">
        <v>44074</v>
      </c>
      <c r="C109" s="21" t="s">
        <v>53</v>
      </c>
      <c r="D109" s="21" t="s">
        <v>61</v>
      </c>
      <c r="E109" s="21" t="s">
        <v>60</v>
      </c>
      <c r="F109" s="8" t="s">
        <v>154</v>
      </c>
      <c r="G109" s="21" t="s">
        <v>69</v>
      </c>
      <c r="H109" s="6" t="s">
        <v>180</v>
      </c>
      <c r="I109" s="17" t="s">
        <v>198</v>
      </c>
      <c r="J109" s="24">
        <v>2022</v>
      </c>
      <c r="K109" s="7" t="s">
        <v>198</v>
      </c>
      <c r="L109" s="53">
        <v>44774</v>
      </c>
      <c r="N109" s="18" t="s">
        <v>140</v>
      </c>
      <c r="O109" s="18" t="s">
        <v>140</v>
      </c>
      <c r="P109" s="19" t="s">
        <v>140</v>
      </c>
      <c r="Q109" s="19"/>
      <c r="R109" s="19"/>
      <c r="S109" s="19"/>
      <c r="T109" s="19" t="s">
        <v>140</v>
      </c>
      <c r="U109" s="19"/>
      <c r="V109" s="19"/>
      <c r="W109" s="19" t="s">
        <v>140</v>
      </c>
      <c r="X109" s="19"/>
    </row>
    <row r="110" spans="1:24" ht="255" x14ac:dyDescent="0.25">
      <c r="A110" s="48">
        <v>64</v>
      </c>
      <c r="B110" s="20">
        <v>44074</v>
      </c>
      <c r="C110" s="21" t="s">
        <v>53</v>
      </c>
      <c r="D110" s="21" t="s">
        <v>61</v>
      </c>
      <c r="E110" s="21" t="s">
        <v>60</v>
      </c>
      <c r="F110" s="8" t="s">
        <v>154</v>
      </c>
      <c r="G110" s="21" t="s">
        <v>70</v>
      </c>
      <c r="H110" s="6" t="s">
        <v>181</v>
      </c>
      <c r="I110" s="17" t="s">
        <v>198</v>
      </c>
      <c r="J110" s="24">
        <v>2022</v>
      </c>
      <c r="K110" s="7" t="s">
        <v>198</v>
      </c>
      <c r="L110" s="53">
        <v>44774</v>
      </c>
      <c r="N110" s="18" t="s">
        <v>140</v>
      </c>
      <c r="O110" s="18" t="s">
        <v>140</v>
      </c>
      <c r="P110" s="19"/>
      <c r="Q110" s="19"/>
      <c r="R110" s="19" t="s">
        <v>140</v>
      </c>
      <c r="S110" s="19"/>
      <c r="T110" s="19" t="s">
        <v>140</v>
      </c>
      <c r="U110" s="19"/>
      <c r="V110" s="19"/>
      <c r="W110" s="19"/>
      <c r="X110" s="19"/>
    </row>
    <row r="111" spans="1:24" ht="105" x14ac:dyDescent="0.25">
      <c r="A111" s="48">
        <v>65</v>
      </c>
      <c r="B111" s="20">
        <v>44074</v>
      </c>
      <c r="C111" s="21" t="s">
        <v>53</v>
      </c>
      <c r="D111" s="21" t="s">
        <v>61</v>
      </c>
      <c r="E111" s="21" t="s">
        <v>60</v>
      </c>
      <c r="F111" s="8" t="s">
        <v>154</v>
      </c>
      <c r="G111" s="21" t="s">
        <v>71</v>
      </c>
      <c r="H111" s="6" t="s">
        <v>181</v>
      </c>
      <c r="I111" s="17" t="s">
        <v>198</v>
      </c>
      <c r="J111" s="24">
        <v>2022</v>
      </c>
      <c r="K111" s="7" t="s">
        <v>198</v>
      </c>
      <c r="L111" s="53">
        <v>44774</v>
      </c>
      <c r="N111" s="18" t="s">
        <v>140</v>
      </c>
      <c r="O111" s="18" t="s">
        <v>140</v>
      </c>
      <c r="P111" s="19" t="s">
        <v>140</v>
      </c>
      <c r="Q111" s="19" t="s">
        <v>140</v>
      </c>
      <c r="R111" s="19" t="s">
        <v>140</v>
      </c>
      <c r="S111" s="19"/>
      <c r="T111" s="19" t="s">
        <v>140</v>
      </c>
      <c r="U111" s="19"/>
      <c r="V111" s="19"/>
      <c r="W111" s="19"/>
      <c r="X111" s="19"/>
    </row>
    <row r="112" spans="1:24" ht="300" x14ac:dyDescent="0.25">
      <c r="A112" s="48">
        <v>66</v>
      </c>
      <c r="B112" s="20">
        <v>44074</v>
      </c>
      <c r="C112" s="21" t="s">
        <v>53</v>
      </c>
      <c r="D112" s="21" t="s">
        <v>61</v>
      </c>
      <c r="E112" s="21" t="s">
        <v>60</v>
      </c>
      <c r="F112" s="8" t="s">
        <v>154</v>
      </c>
      <c r="G112" s="21" t="s">
        <v>72</v>
      </c>
      <c r="H112" s="6" t="s">
        <v>181</v>
      </c>
      <c r="I112" s="17" t="s">
        <v>198</v>
      </c>
      <c r="J112" s="24">
        <v>2022</v>
      </c>
      <c r="K112" s="7" t="s">
        <v>198</v>
      </c>
      <c r="L112" s="53">
        <v>44774</v>
      </c>
      <c r="N112" s="18" t="s">
        <v>140</v>
      </c>
      <c r="O112" s="18" t="s">
        <v>140</v>
      </c>
      <c r="P112" s="19" t="s">
        <v>140</v>
      </c>
      <c r="Q112" s="19" t="s">
        <v>140</v>
      </c>
      <c r="R112" s="19" t="s">
        <v>140</v>
      </c>
      <c r="S112" s="19"/>
      <c r="T112" s="19" t="s">
        <v>140</v>
      </c>
      <c r="U112" s="19"/>
      <c r="V112" s="19"/>
      <c r="W112" s="19"/>
      <c r="X112" s="19"/>
    </row>
    <row r="113" spans="1:24" ht="150" x14ac:dyDescent="0.25">
      <c r="A113" s="48">
        <v>67</v>
      </c>
      <c r="B113" s="20">
        <v>44074</v>
      </c>
      <c r="C113" s="21" t="s">
        <v>53</v>
      </c>
      <c r="D113" s="21" t="s">
        <v>61</v>
      </c>
      <c r="E113" s="21" t="s">
        <v>60</v>
      </c>
      <c r="F113" s="8" t="s">
        <v>154</v>
      </c>
      <c r="G113" s="21" t="s">
        <v>73</v>
      </c>
      <c r="H113" s="6" t="s">
        <v>181</v>
      </c>
      <c r="I113" s="17" t="s">
        <v>198</v>
      </c>
      <c r="J113" s="24">
        <v>2022</v>
      </c>
      <c r="K113" s="7" t="s">
        <v>198</v>
      </c>
      <c r="L113" s="53">
        <v>44774</v>
      </c>
      <c r="N113" s="18" t="s">
        <v>140</v>
      </c>
      <c r="O113" s="18" t="s">
        <v>140</v>
      </c>
      <c r="P113" s="19" t="s">
        <v>140</v>
      </c>
      <c r="Q113" s="19" t="s">
        <v>140</v>
      </c>
      <c r="R113" s="19" t="s">
        <v>140</v>
      </c>
      <c r="S113" s="19"/>
      <c r="T113" s="19" t="s">
        <v>140</v>
      </c>
      <c r="U113" s="19"/>
      <c r="V113" s="19"/>
      <c r="W113" s="19"/>
      <c r="X113" s="19"/>
    </row>
    <row r="114" spans="1:24" ht="45" x14ac:dyDescent="0.25">
      <c r="A114" s="48">
        <v>68</v>
      </c>
      <c r="B114" s="20">
        <v>44074</v>
      </c>
      <c r="C114" s="21" t="s">
        <v>53</v>
      </c>
      <c r="D114" s="21" t="s">
        <v>61</v>
      </c>
      <c r="E114" s="21" t="s">
        <v>60</v>
      </c>
      <c r="F114" s="8" t="s">
        <v>154</v>
      </c>
      <c r="G114" s="21" t="s">
        <v>74</v>
      </c>
      <c r="H114" s="6" t="s">
        <v>181</v>
      </c>
      <c r="I114" s="17" t="s">
        <v>198</v>
      </c>
      <c r="J114" s="24">
        <v>2022</v>
      </c>
      <c r="K114" s="7" t="s">
        <v>198</v>
      </c>
      <c r="L114" s="53">
        <v>44774</v>
      </c>
      <c r="N114" s="18" t="s">
        <v>140</v>
      </c>
      <c r="O114" s="18" t="s">
        <v>140</v>
      </c>
      <c r="P114" s="19"/>
      <c r="Q114" s="19"/>
      <c r="R114" s="19" t="s">
        <v>140</v>
      </c>
      <c r="S114" s="19"/>
      <c r="T114" s="19"/>
      <c r="U114" s="19"/>
      <c r="V114" s="19"/>
      <c r="W114" s="19"/>
      <c r="X114" s="19"/>
    </row>
    <row r="115" spans="1:24" ht="90" x14ac:dyDescent="0.25">
      <c r="A115" s="48">
        <v>69</v>
      </c>
      <c r="B115" s="20">
        <v>44074</v>
      </c>
      <c r="C115" s="21" t="s">
        <v>53</v>
      </c>
      <c r="D115" s="21" t="s">
        <v>61</v>
      </c>
      <c r="E115" s="21" t="s">
        <v>60</v>
      </c>
      <c r="F115" s="8" t="s">
        <v>154</v>
      </c>
      <c r="G115" s="21" t="s">
        <v>75</v>
      </c>
      <c r="H115" s="6" t="s">
        <v>181</v>
      </c>
      <c r="I115" s="17" t="s">
        <v>198</v>
      </c>
      <c r="J115" s="24">
        <v>2022</v>
      </c>
      <c r="K115" s="7" t="s">
        <v>198</v>
      </c>
      <c r="L115" s="53">
        <v>44774</v>
      </c>
      <c r="N115" s="18" t="s">
        <v>140</v>
      </c>
      <c r="O115" s="18" t="s">
        <v>140</v>
      </c>
      <c r="P115" s="19" t="s">
        <v>140</v>
      </c>
      <c r="Q115" s="19" t="s">
        <v>140</v>
      </c>
      <c r="R115" s="19" t="s">
        <v>140</v>
      </c>
      <c r="S115" s="19"/>
      <c r="T115" s="19" t="s">
        <v>140</v>
      </c>
      <c r="U115" s="19"/>
      <c r="V115" s="19"/>
      <c r="W115" s="19"/>
      <c r="X115" s="19"/>
    </row>
    <row r="116" spans="1:24" ht="45" x14ac:dyDescent="0.25">
      <c r="A116" s="48">
        <v>70</v>
      </c>
      <c r="B116" s="20">
        <v>44074</v>
      </c>
      <c r="C116" s="21" t="s">
        <v>53</v>
      </c>
      <c r="D116" s="21" t="s">
        <v>61</v>
      </c>
      <c r="E116" s="21" t="s">
        <v>60</v>
      </c>
      <c r="F116" s="8" t="s">
        <v>154</v>
      </c>
      <c r="G116" s="21" t="s">
        <v>76</v>
      </c>
      <c r="H116" s="6" t="s">
        <v>181</v>
      </c>
      <c r="I116" s="17" t="s">
        <v>198</v>
      </c>
      <c r="J116" s="24">
        <v>2022</v>
      </c>
      <c r="K116" s="7" t="s">
        <v>198</v>
      </c>
      <c r="L116" s="53">
        <v>44774</v>
      </c>
      <c r="N116" s="18" t="s">
        <v>140</v>
      </c>
      <c r="O116" s="18" t="s">
        <v>140</v>
      </c>
      <c r="P116" s="19"/>
      <c r="Q116" s="19"/>
      <c r="R116" s="19" t="s">
        <v>140</v>
      </c>
      <c r="S116" s="19"/>
      <c r="T116" s="19"/>
      <c r="U116" s="19"/>
      <c r="V116" s="19"/>
      <c r="W116" s="19"/>
      <c r="X116" s="19"/>
    </row>
    <row r="117" spans="1:24" ht="60.75" customHeight="1" x14ac:dyDescent="0.25">
      <c r="A117" s="48">
        <v>71</v>
      </c>
      <c r="B117" s="20">
        <v>44074</v>
      </c>
      <c r="C117" s="21" t="s">
        <v>53</v>
      </c>
      <c r="D117" s="21" t="s">
        <v>61</v>
      </c>
      <c r="E117" s="21" t="s">
        <v>60</v>
      </c>
      <c r="F117" s="8" t="s">
        <v>154</v>
      </c>
      <c r="G117" s="21" t="s">
        <v>213</v>
      </c>
      <c r="H117" s="6" t="s">
        <v>181</v>
      </c>
      <c r="I117" s="17" t="s">
        <v>198</v>
      </c>
      <c r="J117" s="24">
        <v>2022</v>
      </c>
      <c r="K117" s="7" t="s">
        <v>198</v>
      </c>
      <c r="L117" s="53">
        <v>44774</v>
      </c>
      <c r="N117" s="18" t="s">
        <v>140</v>
      </c>
      <c r="O117" s="18" t="s">
        <v>140</v>
      </c>
      <c r="P117" s="19" t="s">
        <v>140</v>
      </c>
      <c r="Q117" s="19" t="s">
        <v>140</v>
      </c>
      <c r="R117" s="19" t="s">
        <v>140</v>
      </c>
      <c r="S117" s="19" t="s">
        <v>140</v>
      </c>
      <c r="T117" s="19" t="s">
        <v>140</v>
      </c>
      <c r="U117" s="19"/>
      <c r="V117" s="19"/>
      <c r="W117" s="19"/>
      <c r="X117" s="19"/>
    </row>
    <row r="118" spans="1:24" ht="120" x14ac:dyDescent="0.25">
      <c r="A118" s="48">
        <v>72</v>
      </c>
      <c r="B118" s="20">
        <v>44074</v>
      </c>
      <c r="C118" s="21" t="s">
        <v>53</v>
      </c>
      <c r="D118" s="21" t="s">
        <v>61</v>
      </c>
      <c r="E118" s="21" t="s">
        <v>60</v>
      </c>
      <c r="F118" s="8" t="s">
        <v>154</v>
      </c>
      <c r="G118" s="21" t="s">
        <v>77</v>
      </c>
      <c r="H118" s="6" t="s">
        <v>181</v>
      </c>
      <c r="I118" s="17" t="s">
        <v>198</v>
      </c>
      <c r="J118" s="24">
        <v>2022</v>
      </c>
      <c r="K118" s="7" t="s">
        <v>198</v>
      </c>
      <c r="L118" s="53">
        <v>44774</v>
      </c>
      <c r="N118" s="18" t="s">
        <v>140</v>
      </c>
      <c r="O118" s="18" t="s">
        <v>140</v>
      </c>
      <c r="P118" s="19" t="s">
        <v>140</v>
      </c>
      <c r="Q118" s="19" t="s">
        <v>140</v>
      </c>
      <c r="R118" s="19" t="s">
        <v>140</v>
      </c>
      <c r="S118" s="19" t="s">
        <v>140</v>
      </c>
      <c r="T118" s="19" t="s">
        <v>140</v>
      </c>
      <c r="U118" s="19"/>
      <c r="V118" s="19"/>
      <c r="W118" s="19"/>
      <c r="X118" s="19"/>
    </row>
    <row r="119" spans="1:24" ht="90" x14ac:dyDescent="0.25">
      <c r="A119" s="48">
        <v>73</v>
      </c>
      <c r="B119" s="20">
        <v>44074</v>
      </c>
      <c r="C119" s="21" t="s">
        <v>53</v>
      </c>
      <c r="D119" s="21" t="s">
        <v>61</v>
      </c>
      <c r="E119" s="21" t="s">
        <v>60</v>
      </c>
      <c r="F119" s="8" t="s">
        <v>154</v>
      </c>
      <c r="G119" s="21" t="s">
        <v>78</v>
      </c>
      <c r="H119" s="6" t="s">
        <v>182</v>
      </c>
      <c r="I119" s="17" t="s">
        <v>198</v>
      </c>
      <c r="J119" s="24">
        <v>2022</v>
      </c>
      <c r="K119" s="7" t="s">
        <v>198</v>
      </c>
      <c r="L119" s="53">
        <v>44774</v>
      </c>
      <c r="N119" s="18" t="s">
        <v>140</v>
      </c>
      <c r="O119" s="18" t="s">
        <v>140</v>
      </c>
      <c r="P119" s="19"/>
      <c r="Q119" s="19"/>
      <c r="R119" s="19" t="s">
        <v>140</v>
      </c>
      <c r="S119" s="19"/>
      <c r="T119" s="19"/>
      <c r="U119" s="19"/>
      <c r="V119" s="19"/>
      <c r="W119" s="19"/>
      <c r="X119" s="19"/>
    </row>
    <row r="120" spans="1:24" ht="120" x14ac:dyDescent="0.25">
      <c r="A120" s="48">
        <v>74</v>
      </c>
      <c r="B120" s="20">
        <v>44074</v>
      </c>
      <c r="C120" s="21" t="s">
        <v>53</v>
      </c>
      <c r="D120" s="21" t="s">
        <v>61</v>
      </c>
      <c r="E120" s="21" t="s">
        <v>60</v>
      </c>
      <c r="F120" s="8" t="s">
        <v>154</v>
      </c>
      <c r="G120" s="21" t="s">
        <v>79</v>
      </c>
      <c r="H120" s="6" t="s">
        <v>183</v>
      </c>
      <c r="I120" s="17" t="s">
        <v>198</v>
      </c>
      <c r="J120" s="24">
        <v>2022</v>
      </c>
      <c r="K120" s="7" t="s">
        <v>198</v>
      </c>
      <c r="L120" s="53">
        <v>44774</v>
      </c>
      <c r="N120" s="18" t="s">
        <v>140</v>
      </c>
      <c r="O120" s="18" t="s">
        <v>140</v>
      </c>
      <c r="P120" s="19"/>
      <c r="Q120" s="19"/>
      <c r="R120" s="19" t="s">
        <v>140</v>
      </c>
      <c r="S120" s="19"/>
      <c r="T120" s="19"/>
      <c r="U120" s="19"/>
      <c r="V120" s="19"/>
      <c r="W120" s="19"/>
      <c r="X120" s="19"/>
    </row>
    <row r="121" spans="1:24" ht="150" x14ac:dyDescent="0.25">
      <c r="A121" s="48">
        <v>75</v>
      </c>
      <c r="B121" s="20">
        <v>44074</v>
      </c>
      <c r="C121" s="21" t="s">
        <v>53</v>
      </c>
      <c r="D121" s="21" t="s">
        <v>61</v>
      </c>
      <c r="E121" s="21" t="s">
        <v>60</v>
      </c>
      <c r="F121" s="8" t="s">
        <v>154</v>
      </c>
      <c r="G121" s="21" t="s">
        <v>80</v>
      </c>
      <c r="H121" s="6" t="s">
        <v>318</v>
      </c>
      <c r="I121" s="17" t="s">
        <v>198</v>
      </c>
      <c r="J121" s="24">
        <v>2022</v>
      </c>
      <c r="K121" s="7" t="s">
        <v>198</v>
      </c>
      <c r="L121" s="53">
        <v>44774</v>
      </c>
      <c r="N121" s="18" t="s">
        <v>140</v>
      </c>
      <c r="O121" s="18" t="s">
        <v>140</v>
      </c>
      <c r="P121" s="19"/>
      <c r="Q121" s="19"/>
      <c r="R121" s="19" t="s">
        <v>140</v>
      </c>
      <c r="S121" s="19"/>
      <c r="T121" s="19" t="s">
        <v>140</v>
      </c>
      <c r="U121" s="19"/>
      <c r="V121" s="19"/>
      <c r="W121" s="19"/>
      <c r="X121" s="19"/>
    </row>
    <row r="122" spans="1:24" ht="62.25" customHeight="1" x14ac:dyDescent="0.25">
      <c r="A122" s="48">
        <v>76</v>
      </c>
      <c r="B122" s="20">
        <v>44074</v>
      </c>
      <c r="C122" s="21" t="s">
        <v>53</v>
      </c>
      <c r="D122" s="21" t="s">
        <v>61</v>
      </c>
      <c r="E122" s="21" t="s">
        <v>60</v>
      </c>
      <c r="F122" s="8" t="s">
        <v>154</v>
      </c>
      <c r="G122" s="21" t="s">
        <v>83</v>
      </c>
      <c r="H122" s="6" t="s">
        <v>184</v>
      </c>
      <c r="I122" s="17" t="s">
        <v>198</v>
      </c>
      <c r="J122" s="24">
        <v>2022</v>
      </c>
      <c r="K122" s="7" t="s">
        <v>198</v>
      </c>
      <c r="L122" s="53">
        <v>44774</v>
      </c>
      <c r="N122" s="18" t="s">
        <v>140</v>
      </c>
      <c r="O122" s="18" t="s">
        <v>140</v>
      </c>
      <c r="P122" s="19" t="s">
        <v>140</v>
      </c>
      <c r="Q122" s="19" t="s">
        <v>140</v>
      </c>
      <c r="R122" s="19" t="s">
        <v>140</v>
      </c>
      <c r="S122" s="19"/>
      <c r="T122" s="19" t="s">
        <v>140</v>
      </c>
      <c r="U122" s="19"/>
      <c r="V122" s="19"/>
      <c r="W122" s="19"/>
      <c r="X122" s="19"/>
    </row>
    <row r="123" spans="1:24" ht="77.25" customHeight="1" x14ac:dyDescent="0.25">
      <c r="A123" s="48">
        <v>77</v>
      </c>
      <c r="B123" s="20">
        <v>44074</v>
      </c>
      <c r="C123" s="21" t="s">
        <v>53</v>
      </c>
      <c r="D123" s="21" t="s">
        <v>81</v>
      </c>
      <c r="E123" s="21" t="s">
        <v>60</v>
      </c>
      <c r="F123" s="8" t="s">
        <v>154</v>
      </c>
      <c r="G123" s="21" t="s">
        <v>82</v>
      </c>
      <c r="H123" s="6" t="s">
        <v>181</v>
      </c>
      <c r="I123" s="17" t="s">
        <v>198</v>
      </c>
      <c r="J123" s="24">
        <v>2022</v>
      </c>
      <c r="K123" s="7" t="s">
        <v>198</v>
      </c>
      <c r="L123" s="53">
        <v>44774</v>
      </c>
      <c r="N123" s="18" t="s">
        <v>140</v>
      </c>
      <c r="O123" s="18" t="s">
        <v>140</v>
      </c>
      <c r="P123" s="19" t="s">
        <v>140</v>
      </c>
      <c r="Q123" s="19" t="s">
        <v>140</v>
      </c>
      <c r="R123" s="19" t="s">
        <v>140</v>
      </c>
      <c r="S123" s="19"/>
      <c r="T123" s="19" t="s">
        <v>140</v>
      </c>
      <c r="U123" s="19"/>
      <c r="V123" s="19"/>
      <c r="W123" s="19"/>
      <c r="X123" s="19"/>
    </row>
    <row r="124" spans="1:24" ht="45" x14ac:dyDescent="0.25">
      <c r="A124" s="48">
        <v>78</v>
      </c>
      <c r="B124" s="20">
        <v>44074</v>
      </c>
      <c r="C124" s="21" t="s">
        <v>53</v>
      </c>
      <c r="D124" s="21" t="s">
        <v>61</v>
      </c>
      <c r="E124" s="21" t="s">
        <v>60</v>
      </c>
      <c r="F124" s="8" t="s">
        <v>154</v>
      </c>
      <c r="G124" s="21" t="s">
        <v>84</v>
      </c>
      <c r="H124" s="6" t="s">
        <v>181</v>
      </c>
      <c r="I124" s="17" t="s">
        <v>198</v>
      </c>
      <c r="J124" s="24">
        <v>2022</v>
      </c>
      <c r="K124" s="7" t="s">
        <v>198</v>
      </c>
      <c r="L124" s="53">
        <v>44774</v>
      </c>
      <c r="N124" s="18" t="s">
        <v>140</v>
      </c>
      <c r="O124" s="18" t="s">
        <v>140</v>
      </c>
      <c r="P124" s="19"/>
      <c r="Q124" s="19"/>
      <c r="R124" s="19" t="s">
        <v>140</v>
      </c>
      <c r="S124" s="19"/>
      <c r="T124" s="19" t="s">
        <v>140</v>
      </c>
      <c r="U124" s="19"/>
      <c r="V124" s="19"/>
      <c r="W124" s="19"/>
      <c r="X124" s="19"/>
    </row>
    <row r="125" spans="1:24" ht="210" x14ac:dyDescent="0.25">
      <c r="A125" s="48">
        <v>79</v>
      </c>
      <c r="B125" s="20">
        <v>44074</v>
      </c>
      <c r="C125" s="21" t="s">
        <v>53</v>
      </c>
      <c r="D125" s="21" t="s">
        <v>61</v>
      </c>
      <c r="E125" s="21" t="s">
        <v>60</v>
      </c>
      <c r="F125" s="8" t="s">
        <v>154</v>
      </c>
      <c r="G125" s="21" t="s">
        <v>85</v>
      </c>
      <c r="H125" s="6" t="s">
        <v>181</v>
      </c>
      <c r="I125" s="17" t="s">
        <v>198</v>
      </c>
      <c r="J125" s="24">
        <v>2022</v>
      </c>
      <c r="K125" s="7" t="s">
        <v>198</v>
      </c>
      <c r="L125" s="53">
        <v>44774</v>
      </c>
      <c r="N125" s="18" t="s">
        <v>140</v>
      </c>
      <c r="O125" s="18" t="s">
        <v>140</v>
      </c>
      <c r="P125" s="19" t="s">
        <v>140</v>
      </c>
      <c r="Q125" s="19" t="s">
        <v>140</v>
      </c>
      <c r="R125" s="19" t="s">
        <v>140</v>
      </c>
      <c r="S125" s="19"/>
      <c r="T125" s="19" t="s">
        <v>140</v>
      </c>
      <c r="U125" s="19"/>
      <c r="V125" s="19"/>
      <c r="W125" s="19"/>
      <c r="X125" s="19"/>
    </row>
    <row r="126" spans="1:24" ht="375" x14ac:dyDescent="0.25">
      <c r="A126" s="48">
        <v>111</v>
      </c>
      <c r="B126" s="20">
        <v>44631</v>
      </c>
      <c r="C126" s="21" t="s">
        <v>53</v>
      </c>
      <c r="D126" s="21" t="s">
        <v>293</v>
      </c>
      <c r="E126" s="21" t="s">
        <v>294</v>
      </c>
      <c r="F126" s="8" t="s">
        <v>154</v>
      </c>
      <c r="G126" s="21" t="s">
        <v>296</v>
      </c>
      <c r="H126" s="6" t="s">
        <v>297</v>
      </c>
      <c r="I126" s="17" t="s">
        <v>198</v>
      </c>
      <c r="J126" s="24">
        <v>2022</v>
      </c>
      <c r="K126" s="7" t="s">
        <v>198</v>
      </c>
      <c r="L126" s="53">
        <v>44774</v>
      </c>
      <c r="M126" s="6" t="s">
        <v>295</v>
      </c>
      <c r="N126" s="18" t="s">
        <v>140</v>
      </c>
      <c r="O126" s="18" t="s">
        <v>140</v>
      </c>
      <c r="P126" s="19" t="s">
        <v>140</v>
      </c>
      <c r="Q126" s="19" t="s">
        <v>140</v>
      </c>
      <c r="R126" s="19" t="s">
        <v>140</v>
      </c>
      <c r="S126" s="19" t="s">
        <v>140</v>
      </c>
      <c r="T126" s="19" t="s">
        <v>140</v>
      </c>
      <c r="U126" s="19" t="s">
        <v>140</v>
      </c>
      <c r="V126" s="19"/>
      <c r="W126" s="19" t="s">
        <v>140</v>
      </c>
      <c r="X126" s="19"/>
    </row>
    <row r="127" spans="1:24" ht="49.5" customHeight="1" x14ac:dyDescent="0.25">
      <c r="A127" s="48">
        <v>124</v>
      </c>
      <c r="B127" s="13">
        <v>44715</v>
      </c>
      <c r="C127" s="3" t="s">
        <v>53</v>
      </c>
      <c r="D127" s="3" t="s">
        <v>321</v>
      </c>
      <c r="E127" s="3" t="s">
        <v>322</v>
      </c>
      <c r="F127" s="8" t="s">
        <v>154</v>
      </c>
      <c r="G127" s="3" t="s">
        <v>323</v>
      </c>
      <c r="H127" s="3" t="s">
        <v>325</v>
      </c>
      <c r="I127" s="27" t="s">
        <v>198</v>
      </c>
      <c r="J127" s="24">
        <v>2022</v>
      </c>
      <c r="K127" s="7" t="s">
        <v>198</v>
      </c>
      <c r="L127" s="53">
        <v>44774</v>
      </c>
      <c r="N127" s="18" t="s">
        <v>140</v>
      </c>
      <c r="O127" s="18" t="s">
        <v>140</v>
      </c>
      <c r="P127" s="26"/>
      <c r="Q127" s="26"/>
      <c r="R127" s="19" t="s">
        <v>140</v>
      </c>
      <c r="S127" s="26"/>
      <c r="T127" s="19" t="s">
        <v>140</v>
      </c>
      <c r="U127" s="26"/>
      <c r="V127" s="26"/>
      <c r="W127" s="26"/>
      <c r="X127" s="26"/>
    </row>
    <row r="128" spans="1:24" ht="30" x14ac:dyDescent="0.25">
      <c r="A128" s="48">
        <v>125</v>
      </c>
      <c r="B128" s="13">
        <v>44715</v>
      </c>
      <c r="C128" s="3" t="s">
        <v>53</v>
      </c>
      <c r="D128" s="3" t="s">
        <v>321</v>
      </c>
      <c r="E128" s="3" t="s">
        <v>322</v>
      </c>
      <c r="F128" s="8" t="s">
        <v>154</v>
      </c>
      <c r="G128" s="3" t="s">
        <v>324</v>
      </c>
      <c r="H128" s="3" t="s">
        <v>325</v>
      </c>
      <c r="I128" s="27" t="s">
        <v>198</v>
      </c>
      <c r="J128" s="24">
        <v>2022</v>
      </c>
      <c r="K128" s="7" t="s">
        <v>198</v>
      </c>
      <c r="L128" s="53">
        <v>44774</v>
      </c>
      <c r="N128" s="18" t="s">
        <v>140</v>
      </c>
      <c r="O128" s="18" t="s">
        <v>140</v>
      </c>
      <c r="P128" s="26"/>
      <c r="Q128" s="26"/>
      <c r="R128" s="19" t="s">
        <v>140</v>
      </c>
      <c r="S128" s="26"/>
      <c r="T128" s="19" t="s">
        <v>140</v>
      </c>
      <c r="U128" s="26"/>
      <c r="V128" s="26"/>
      <c r="W128" s="26"/>
      <c r="X128" s="26"/>
    </row>
    <row r="129" spans="1:24" ht="30" x14ac:dyDescent="0.25">
      <c r="A129" s="48">
        <v>126</v>
      </c>
      <c r="B129" s="13">
        <v>44715</v>
      </c>
      <c r="C129" s="3" t="s">
        <v>53</v>
      </c>
      <c r="D129" s="3" t="s">
        <v>321</v>
      </c>
      <c r="E129" s="3" t="s">
        <v>322</v>
      </c>
      <c r="F129" s="8" t="s">
        <v>154</v>
      </c>
      <c r="G129" s="3" t="s">
        <v>326</v>
      </c>
      <c r="H129" s="3" t="s">
        <v>325</v>
      </c>
      <c r="I129" s="27" t="s">
        <v>198</v>
      </c>
      <c r="J129" s="24">
        <v>2022</v>
      </c>
      <c r="K129" s="7" t="s">
        <v>198</v>
      </c>
      <c r="L129" s="53">
        <v>44774</v>
      </c>
      <c r="N129" s="18" t="s">
        <v>140</v>
      </c>
      <c r="O129" s="18" t="s">
        <v>140</v>
      </c>
      <c r="P129" s="26"/>
      <c r="Q129" s="26"/>
      <c r="R129" s="19" t="s">
        <v>140</v>
      </c>
      <c r="S129" s="26"/>
      <c r="T129" s="19" t="s">
        <v>140</v>
      </c>
      <c r="U129" s="26"/>
      <c r="V129" s="26"/>
      <c r="W129" s="26"/>
      <c r="X129" s="26"/>
    </row>
    <row r="130" spans="1:24" ht="30" x14ac:dyDescent="0.25">
      <c r="A130" s="48">
        <v>127</v>
      </c>
      <c r="B130" s="13">
        <v>44715</v>
      </c>
      <c r="C130" s="3" t="s">
        <v>53</v>
      </c>
      <c r="D130" s="3" t="s">
        <v>321</v>
      </c>
      <c r="E130" s="3" t="s">
        <v>322</v>
      </c>
      <c r="F130" s="8" t="s">
        <v>154</v>
      </c>
      <c r="G130" s="3" t="s">
        <v>327</v>
      </c>
      <c r="H130" s="3" t="s">
        <v>325</v>
      </c>
      <c r="I130" s="27" t="s">
        <v>198</v>
      </c>
      <c r="J130" s="24">
        <v>2022</v>
      </c>
      <c r="K130" s="7" t="s">
        <v>198</v>
      </c>
      <c r="L130" s="53">
        <v>44774</v>
      </c>
      <c r="N130" s="18" t="s">
        <v>140</v>
      </c>
      <c r="O130" s="18" t="s">
        <v>140</v>
      </c>
      <c r="P130" s="26"/>
      <c r="Q130" s="26"/>
      <c r="R130" s="19" t="s">
        <v>140</v>
      </c>
      <c r="S130" s="26"/>
      <c r="T130" s="19" t="s">
        <v>140</v>
      </c>
      <c r="U130" s="26"/>
      <c r="V130" s="26"/>
      <c r="W130" s="26"/>
      <c r="X130" s="26"/>
    </row>
    <row r="131" spans="1:24" ht="30" x14ac:dyDescent="0.25">
      <c r="A131" s="48">
        <v>128</v>
      </c>
      <c r="B131" s="13">
        <v>44715</v>
      </c>
      <c r="C131" s="3" t="s">
        <v>53</v>
      </c>
      <c r="D131" s="3" t="s">
        <v>321</v>
      </c>
      <c r="E131" s="3" t="s">
        <v>322</v>
      </c>
      <c r="F131" s="8" t="s">
        <v>154</v>
      </c>
      <c r="G131" s="3" t="s">
        <v>328</v>
      </c>
      <c r="H131" s="3" t="s">
        <v>325</v>
      </c>
      <c r="I131" s="27" t="s">
        <v>198</v>
      </c>
      <c r="J131" s="24">
        <v>2022</v>
      </c>
      <c r="K131" s="7" t="s">
        <v>198</v>
      </c>
      <c r="L131" s="53">
        <v>44774</v>
      </c>
      <c r="N131" s="18" t="s">
        <v>140</v>
      </c>
      <c r="O131" s="18" t="s">
        <v>140</v>
      </c>
      <c r="P131" s="26"/>
      <c r="Q131" s="26"/>
      <c r="R131" s="19" t="s">
        <v>140</v>
      </c>
      <c r="S131" s="26"/>
      <c r="T131" s="19" t="s">
        <v>140</v>
      </c>
      <c r="U131" s="26"/>
      <c r="V131" s="26"/>
      <c r="W131" s="26"/>
      <c r="X131" s="26"/>
    </row>
    <row r="132" spans="1:24" ht="30" x14ac:dyDescent="0.25">
      <c r="A132" s="48">
        <v>129</v>
      </c>
      <c r="B132" s="13">
        <v>44715</v>
      </c>
      <c r="C132" s="3" t="s">
        <v>53</v>
      </c>
      <c r="D132" s="3" t="s">
        <v>321</v>
      </c>
      <c r="E132" s="3" t="s">
        <v>322</v>
      </c>
      <c r="F132" s="8" t="s">
        <v>154</v>
      </c>
      <c r="G132" s="3" t="s">
        <v>329</v>
      </c>
      <c r="H132" s="3" t="s">
        <v>325</v>
      </c>
      <c r="I132" s="27" t="s">
        <v>198</v>
      </c>
      <c r="J132" s="24">
        <v>2022</v>
      </c>
      <c r="K132" s="7" t="s">
        <v>198</v>
      </c>
      <c r="L132" s="53">
        <v>44774</v>
      </c>
      <c r="N132" s="18" t="s">
        <v>140</v>
      </c>
      <c r="O132" s="18" t="s">
        <v>140</v>
      </c>
      <c r="P132" s="26"/>
      <c r="Q132" s="26"/>
      <c r="R132" s="19" t="s">
        <v>140</v>
      </c>
      <c r="S132" s="26"/>
      <c r="T132" s="19" t="s">
        <v>140</v>
      </c>
      <c r="U132" s="26"/>
      <c r="V132" s="26"/>
      <c r="W132" s="26"/>
      <c r="X132" s="26"/>
    </row>
    <row r="133" spans="1:24" ht="30" x14ac:dyDescent="0.25">
      <c r="A133" s="48">
        <v>130</v>
      </c>
      <c r="B133" s="13">
        <v>44715</v>
      </c>
      <c r="C133" s="3" t="s">
        <v>53</v>
      </c>
      <c r="D133" s="3" t="s">
        <v>321</v>
      </c>
      <c r="E133" s="3" t="s">
        <v>322</v>
      </c>
      <c r="F133" s="8" t="s">
        <v>154</v>
      </c>
      <c r="G133" s="3" t="s">
        <v>330</v>
      </c>
      <c r="H133" s="3" t="s">
        <v>325</v>
      </c>
      <c r="I133" s="27" t="s">
        <v>198</v>
      </c>
      <c r="J133" s="24">
        <v>2022</v>
      </c>
      <c r="K133" s="7" t="s">
        <v>198</v>
      </c>
      <c r="L133" s="53">
        <v>44774</v>
      </c>
      <c r="N133" s="18" t="s">
        <v>140</v>
      </c>
      <c r="O133" s="18" t="s">
        <v>140</v>
      </c>
      <c r="P133" s="26"/>
      <c r="Q133" s="26"/>
      <c r="R133" s="19" t="s">
        <v>140</v>
      </c>
      <c r="S133" s="26"/>
      <c r="T133" s="19" t="s">
        <v>140</v>
      </c>
      <c r="U133" s="26"/>
      <c r="V133" s="26"/>
      <c r="W133" s="26"/>
      <c r="X133" s="26"/>
    </row>
    <row r="134" spans="1:24" ht="30" x14ac:dyDescent="0.25">
      <c r="A134" s="48">
        <v>131</v>
      </c>
      <c r="B134" s="13">
        <v>44715</v>
      </c>
      <c r="C134" s="3" t="s">
        <v>53</v>
      </c>
      <c r="D134" s="3" t="s">
        <v>321</v>
      </c>
      <c r="E134" s="3" t="s">
        <v>322</v>
      </c>
      <c r="F134" s="8" t="s">
        <v>154</v>
      </c>
      <c r="G134" s="3" t="s">
        <v>331</v>
      </c>
      <c r="H134" s="3" t="s">
        <v>325</v>
      </c>
      <c r="I134" s="27" t="s">
        <v>198</v>
      </c>
      <c r="J134" s="24">
        <v>2022</v>
      </c>
      <c r="K134" s="7" t="s">
        <v>198</v>
      </c>
      <c r="L134" s="53">
        <v>44774</v>
      </c>
      <c r="N134" s="18" t="s">
        <v>140</v>
      </c>
      <c r="O134" s="18" t="s">
        <v>140</v>
      </c>
      <c r="P134" s="26"/>
      <c r="Q134" s="26"/>
      <c r="R134" s="19" t="s">
        <v>140</v>
      </c>
      <c r="S134" s="26"/>
      <c r="T134" s="19" t="s">
        <v>140</v>
      </c>
      <c r="U134" s="26"/>
      <c r="V134" s="26"/>
      <c r="W134" s="26"/>
      <c r="X134" s="26"/>
    </row>
    <row r="135" spans="1:24" x14ac:dyDescent="0.25">
      <c r="A135" s="48"/>
      <c r="B135" s="13"/>
      <c r="C135" s="3"/>
      <c r="D135" s="3"/>
      <c r="G135" s="3"/>
      <c r="H135" s="2"/>
      <c r="N135" s="25"/>
      <c r="O135" s="25"/>
      <c r="P135" s="26"/>
      <c r="Q135" s="26"/>
      <c r="R135" s="26"/>
      <c r="S135" s="26"/>
      <c r="T135" s="26"/>
      <c r="U135" s="26"/>
      <c r="V135" s="26"/>
      <c r="W135" s="26"/>
      <c r="X135" s="26"/>
    </row>
    <row r="136" spans="1:24" x14ac:dyDescent="0.25">
      <c r="A136" s="48"/>
      <c r="B136" s="13"/>
      <c r="C136" s="3"/>
      <c r="D136" s="3"/>
      <c r="G136" s="3"/>
      <c r="H136" s="2"/>
      <c r="N136" s="25"/>
      <c r="O136" s="25"/>
      <c r="P136" s="26"/>
      <c r="Q136" s="26"/>
      <c r="R136" s="26"/>
      <c r="S136" s="26"/>
      <c r="T136" s="26"/>
      <c r="U136" s="26"/>
      <c r="V136" s="26"/>
      <c r="W136" s="26"/>
      <c r="X136" s="26"/>
    </row>
    <row r="137" spans="1:24" x14ac:dyDescent="0.25">
      <c r="A137" s="48"/>
      <c r="B137" s="13"/>
      <c r="C137" s="3"/>
      <c r="D137" s="3"/>
      <c r="G137" s="3"/>
      <c r="H137" s="2"/>
      <c r="N137" s="25"/>
      <c r="O137" s="25"/>
      <c r="P137" s="26"/>
      <c r="Q137" s="26"/>
      <c r="R137" s="26"/>
      <c r="S137" s="26"/>
      <c r="T137" s="26"/>
      <c r="U137" s="26"/>
      <c r="V137" s="26"/>
      <c r="W137" s="26"/>
      <c r="X137" s="26"/>
    </row>
    <row r="138" spans="1:24" x14ac:dyDescent="0.25">
      <c r="A138" s="48"/>
      <c r="B138" s="13"/>
      <c r="C138" s="3"/>
      <c r="D138" s="3"/>
      <c r="G138" s="3"/>
      <c r="N138" s="25"/>
      <c r="O138" s="25"/>
      <c r="P138" s="26"/>
      <c r="Q138" s="26"/>
      <c r="R138" s="26"/>
      <c r="S138" s="26"/>
      <c r="T138" s="26"/>
      <c r="U138" s="26"/>
      <c r="V138" s="26"/>
      <c r="W138" s="26"/>
      <c r="X138" s="26"/>
    </row>
    <row r="139" spans="1:24" x14ac:dyDescent="0.25">
      <c r="A139" s="48"/>
      <c r="B139" s="13"/>
      <c r="C139" s="3"/>
      <c r="D139" s="3"/>
      <c r="G139" s="3"/>
      <c r="N139" s="25"/>
      <c r="O139" s="25"/>
      <c r="P139" s="26"/>
      <c r="Q139" s="26"/>
      <c r="R139" s="26"/>
      <c r="S139" s="26"/>
      <c r="T139" s="26"/>
      <c r="U139" s="26"/>
      <c r="V139" s="26"/>
      <c r="W139" s="26"/>
      <c r="X139" s="26"/>
    </row>
    <row r="140" spans="1:24" x14ac:dyDescent="0.25">
      <c r="A140" s="48"/>
      <c r="B140" s="13"/>
      <c r="C140" s="3"/>
      <c r="D140" s="3"/>
      <c r="G140" s="3"/>
      <c r="N140" s="25"/>
      <c r="O140" s="25"/>
      <c r="P140" s="26"/>
      <c r="Q140" s="26"/>
      <c r="R140" s="26"/>
      <c r="S140" s="26"/>
      <c r="T140" s="26"/>
      <c r="U140" s="26"/>
      <c r="V140" s="26"/>
      <c r="W140" s="26"/>
      <c r="X140" s="26"/>
    </row>
    <row r="141" spans="1:24" x14ac:dyDescent="0.25">
      <c r="A141" s="48"/>
      <c r="B141" s="13"/>
      <c r="C141" s="3"/>
      <c r="D141" s="3"/>
      <c r="G141" s="3"/>
      <c r="I141" s="17"/>
      <c r="J141" s="17"/>
      <c r="K141" s="7"/>
      <c r="L141" s="7"/>
      <c r="N141" s="18"/>
      <c r="O141" s="18"/>
      <c r="P141" s="19"/>
      <c r="Q141" s="19"/>
      <c r="R141" s="19"/>
      <c r="S141" s="19"/>
      <c r="T141" s="19"/>
      <c r="U141" s="19"/>
      <c r="V141" s="19"/>
      <c r="W141" s="19"/>
      <c r="X141" s="19"/>
    </row>
    <row r="142" spans="1:24" x14ac:dyDescent="0.25">
      <c r="A142" s="48"/>
      <c r="B142" s="20"/>
      <c r="C142" s="21"/>
      <c r="D142" s="21"/>
      <c r="E142" s="21"/>
      <c r="G142" s="21"/>
      <c r="H142" s="6"/>
      <c r="I142" s="17"/>
      <c r="J142" s="17"/>
      <c r="K142" s="7"/>
      <c r="L142" s="7"/>
      <c r="N142" s="18"/>
      <c r="O142" s="18"/>
      <c r="P142" s="19"/>
      <c r="Q142" s="19"/>
      <c r="R142" s="19"/>
      <c r="S142" s="19"/>
      <c r="T142" s="19"/>
      <c r="U142" s="19"/>
      <c r="V142" s="19"/>
      <c r="W142" s="19"/>
      <c r="X142" s="19"/>
    </row>
    <row r="143" spans="1:24" x14ac:dyDescent="0.25">
      <c r="A143" s="74"/>
      <c r="B143" s="28"/>
      <c r="C143" s="29"/>
      <c r="D143" s="29"/>
      <c r="E143" s="29"/>
      <c r="F143" s="74"/>
      <c r="G143" s="29"/>
      <c r="H143" s="29"/>
      <c r="I143" s="31"/>
      <c r="J143" s="31"/>
      <c r="K143" s="32"/>
      <c r="L143" s="32"/>
      <c r="M143" s="29"/>
      <c r="N143" s="58"/>
      <c r="O143" s="58"/>
      <c r="P143" s="30"/>
      <c r="Q143" s="30"/>
      <c r="R143" s="30"/>
      <c r="S143" s="30"/>
      <c r="T143" s="30"/>
      <c r="U143" s="30"/>
      <c r="V143" s="30"/>
      <c r="W143" s="30"/>
      <c r="X143" s="30"/>
    </row>
    <row r="144" spans="1:24" ht="45" x14ac:dyDescent="0.25">
      <c r="A144" s="48"/>
      <c r="B144" s="82" t="s">
        <v>362</v>
      </c>
      <c r="C144" s="60" t="s">
        <v>343</v>
      </c>
      <c r="D144" s="62" t="s">
        <v>344</v>
      </c>
      <c r="E144" s="63" t="s">
        <v>346</v>
      </c>
      <c r="F144" s="65" t="s">
        <v>356</v>
      </c>
      <c r="G144" s="64" t="s">
        <v>345</v>
      </c>
      <c r="H144" s="59" t="s">
        <v>363</v>
      </c>
      <c r="I144" s="75" t="s">
        <v>347</v>
      </c>
      <c r="J144" s="75" t="s">
        <v>342</v>
      </c>
      <c r="K144" s="59" t="s">
        <v>364</v>
      </c>
      <c r="L144" s="83" t="s">
        <v>361</v>
      </c>
      <c r="M144" s="64" t="s">
        <v>345</v>
      </c>
      <c r="P144" s="73"/>
      <c r="Q144" s="71"/>
      <c r="R144" s="71"/>
      <c r="S144" s="71"/>
      <c r="T144" s="71"/>
      <c r="U144" s="71"/>
      <c r="V144" s="71"/>
      <c r="W144" s="71"/>
      <c r="X144" s="71"/>
    </row>
    <row r="145" spans="1:24" x14ac:dyDescent="0.25">
      <c r="A145" s="48"/>
      <c r="B145" s="33" t="s">
        <v>53</v>
      </c>
      <c r="C145" s="7">
        <f>COUNTIF(C$4:C$143,B145)</f>
        <v>32</v>
      </c>
      <c r="D145" s="7">
        <f>COUNTIFS(C$4:C$143,B145,I$4:I$143,"Yes",J$4:J$143,"2022")</f>
        <v>32</v>
      </c>
      <c r="E145" s="7">
        <f>COUNTIFS(C$4:C$143,B145,K$4:K$143,"Yes")</f>
        <v>32</v>
      </c>
      <c r="F145" s="8">
        <f>COUNTIFS(C$4:C$143,B145,I$4:I$143,"Yes",J$4:J$143,"2022",F$4:F$143,"Y")</f>
        <v>32</v>
      </c>
      <c r="H145" s="6" t="str">
        <f>B145</f>
        <v>SITSA</v>
      </c>
      <c r="I145" s="76">
        <f>COUNTIFS(C$4:C$143,B145,K$4:K$143,"Yes")</f>
        <v>32</v>
      </c>
      <c r="J145" s="77">
        <f>COUNTIFS(C$4:C$143,B145,I$4:I$143,"N/A")</f>
        <v>0</v>
      </c>
      <c r="K145" s="37">
        <f>COUNTIFS(C$4:C$143,B145,K$4:K$143,"",F$4:F$143,"Y")</f>
        <v>0</v>
      </c>
      <c r="L145" s="7">
        <f>COUNTIFS(C$4:C$143,B145,I$4:I$143,"")</f>
        <v>0</v>
      </c>
      <c r="M145" s="6" t="str">
        <f>IF(L145=0,"","Pending Update Consideration")</f>
        <v/>
      </c>
      <c r="P145" s="73"/>
      <c r="Q145" s="71"/>
      <c r="R145" s="71"/>
      <c r="S145" s="71"/>
      <c r="T145" s="71"/>
      <c r="U145" s="71"/>
      <c r="V145" s="71"/>
      <c r="W145" s="71"/>
      <c r="X145" s="71"/>
    </row>
    <row r="146" spans="1:24" x14ac:dyDescent="0.25">
      <c r="A146" s="48"/>
      <c r="B146" s="33" t="s">
        <v>31</v>
      </c>
      <c r="C146" s="7">
        <f t="shared" ref="C146:C153" si="0">COUNTIF(C$4:C$143,B146)</f>
        <v>16</v>
      </c>
      <c r="D146" s="7">
        <f>COUNTIFS(C$4:C$143,B146,I$4:I$143,"Yes",J$4:J$143,"2022")</f>
        <v>3</v>
      </c>
      <c r="E146" s="7">
        <f>COUNTIFS(C$4:C$143,B146,K$4:K$143,"Yes")</f>
        <v>3</v>
      </c>
      <c r="F146" s="8">
        <f t="shared" ref="F146:F153" si="1">COUNTIFS(C$4:C$143,B146,I$4:I$143,"Yes",J$4:J$143,"2022",F$4:F$143,"Y")</f>
        <v>1</v>
      </c>
      <c r="G146" s="6"/>
      <c r="H146" s="6" t="str">
        <f t="shared" ref="H146:H153" si="2">B146</f>
        <v>D1 RITSA</v>
      </c>
      <c r="I146" s="78">
        <f>COUNTIFS(C$4:C$143,B146,K$4:K$143,"Yes")</f>
        <v>3</v>
      </c>
      <c r="J146" s="72">
        <f>COUNTIFS(C$4:C$143,B146,I$4:I$143,"N/A")</f>
        <v>1</v>
      </c>
      <c r="K146" s="37">
        <f t="shared" ref="K146:K153" si="3">COUNTIFS(C$4:C$143,B146,K$4:K$143,"",F$4:F$143,"Y")</f>
        <v>9</v>
      </c>
      <c r="L146" s="7">
        <f t="shared" ref="L146:L153" si="4">COUNTIFS(C$4:C$143,B146,I$4:I$143,"")</f>
        <v>12</v>
      </c>
      <c r="M146" s="6" t="str">
        <f t="shared" ref="M146:M153" si="5">IF(L146=0,"","Pending Update Consideration")</f>
        <v>Pending Update Consideration</v>
      </c>
      <c r="P146" s="73"/>
      <c r="Q146" s="71"/>
      <c r="R146" s="71"/>
      <c r="S146" s="71"/>
      <c r="T146" s="71"/>
      <c r="U146" s="71"/>
      <c r="V146" s="71"/>
      <c r="W146" s="71"/>
      <c r="X146" s="71"/>
    </row>
    <row r="147" spans="1:24" x14ac:dyDescent="0.25">
      <c r="A147" s="48"/>
      <c r="B147" s="33" t="s">
        <v>117</v>
      </c>
      <c r="C147" s="7">
        <f>COUNTIF(C$4:C$143,B147)</f>
        <v>2</v>
      </c>
      <c r="D147" s="7">
        <f>COUNTIFS(C$4:C$143,B147,I$4:I$143,"Yes",J$4:J$143,"2022")</f>
        <v>2</v>
      </c>
      <c r="E147" s="7">
        <f>COUNTIFS(C$4:C$143,B147,K$4:K$143,"Yes")</f>
        <v>2</v>
      </c>
      <c r="F147" s="8">
        <f t="shared" si="1"/>
        <v>0</v>
      </c>
      <c r="G147" s="6"/>
      <c r="H147" s="6" t="str">
        <f t="shared" si="2"/>
        <v>D2 RITSA</v>
      </c>
      <c r="I147" s="78">
        <f>COUNTIFS(C$4:C$143,B147,K$4:K$143,"Yes")</f>
        <v>2</v>
      </c>
      <c r="J147" s="72">
        <f>COUNTIFS(C$4:C$143,B147,I$4:I$143,"N/A")</f>
        <v>0</v>
      </c>
      <c r="K147" s="37">
        <f t="shared" si="3"/>
        <v>0</v>
      </c>
      <c r="L147" s="7">
        <f t="shared" si="4"/>
        <v>0</v>
      </c>
      <c r="M147" s="6" t="str">
        <f t="shared" si="5"/>
        <v/>
      </c>
      <c r="P147" s="73"/>
      <c r="Q147" s="71"/>
      <c r="R147" s="71"/>
      <c r="S147" s="71"/>
      <c r="T147" s="71"/>
      <c r="U147" s="71"/>
      <c r="V147" s="71"/>
      <c r="W147" s="71"/>
      <c r="X147" s="71"/>
    </row>
    <row r="148" spans="1:24" x14ac:dyDescent="0.25">
      <c r="A148" s="48"/>
      <c r="B148" s="33" t="s">
        <v>54</v>
      </c>
      <c r="C148" s="7">
        <f t="shared" si="0"/>
        <v>6</v>
      </c>
      <c r="D148" s="7">
        <f>COUNTIFS(C$4:C$143,B148,I$4:I$143,"Yes",J$4:J$143,"2022")</f>
        <v>5</v>
      </c>
      <c r="E148" s="7">
        <f>COUNTIFS(C$4:C$143,B148,K$4:K$143,"Yes")</f>
        <v>5</v>
      </c>
      <c r="F148" s="8">
        <f t="shared" si="1"/>
        <v>5</v>
      </c>
      <c r="G148" s="6"/>
      <c r="H148" s="6" t="str">
        <f t="shared" si="2"/>
        <v>D3 RITSA</v>
      </c>
      <c r="I148" s="78">
        <f>COUNTIFS(C$4:C$143,B148,K$4:K$143,"Yes")</f>
        <v>5</v>
      </c>
      <c r="J148" s="72">
        <f>COUNTIFS(C$4:C$143,B148,I$4:I$143,"N/A")</f>
        <v>0</v>
      </c>
      <c r="K148" s="37">
        <f t="shared" si="3"/>
        <v>0</v>
      </c>
      <c r="L148" s="7">
        <f t="shared" si="4"/>
        <v>1</v>
      </c>
      <c r="M148" s="6" t="str">
        <f t="shared" si="5"/>
        <v>Pending Update Consideration</v>
      </c>
      <c r="P148" s="71"/>
      <c r="Q148" s="71"/>
      <c r="R148" s="71"/>
      <c r="S148" s="71"/>
      <c r="T148" s="71"/>
      <c r="U148" s="71"/>
      <c r="V148" s="71"/>
      <c r="W148" s="71"/>
      <c r="X148" s="71"/>
    </row>
    <row r="149" spans="1:24" x14ac:dyDescent="0.25">
      <c r="A149" s="48"/>
      <c r="B149" s="33" t="s">
        <v>118</v>
      </c>
      <c r="C149" s="7">
        <f t="shared" si="0"/>
        <v>2</v>
      </c>
      <c r="D149" s="7">
        <f>COUNTIFS(C$4:C$143,B149,I$4:I$143,"Yes",J$4:J$143,"2022")</f>
        <v>2</v>
      </c>
      <c r="E149" s="7">
        <f>COUNTIFS(C$4:C$143,B149,K$4:K$143,"Yes")</f>
        <v>2</v>
      </c>
      <c r="F149" s="8">
        <f t="shared" si="1"/>
        <v>2</v>
      </c>
      <c r="G149" s="6"/>
      <c r="H149" s="6" t="str">
        <f t="shared" si="2"/>
        <v>D4/6 RITSA</v>
      </c>
      <c r="I149" s="78">
        <f>COUNTIFS(C$4:C$143,B149,K$4:K$143,"Yes")</f>
        <v>2</v>
      </c>
      <c r="J149" s="72">
        <f>COUNTIFS(C$4:C$143,B149,I$4:I$143,"N/A")</f>
        <v>0</v>
      </c>
      <c r="K149" s="37">
        <f t="shared" si="3"/>
        <v>0</v>
      </c>
      <c r="L149" s="7">
        <f t="shared" si="4"/>
        <v>0</v>
      </c>
      <c r="M149" s="6" t="str">
        <f t="shared" si="5"/>
        <v/>
      </c>
      <c r="P149" s="71"/>
      <c r="Q149" s="71"/>
      <c r="R149" s="71"/>
      <c r="S149" s="71"/>
      <c r="T149" s="71"/>
      <c r="U149" s="71"/>
      <c r="V149" s="71"/>
      <c r="W149" s="71"/>
      <c r="X149" s="71"/>
    </row>
    <row r="150" spans="1:24" x14ac:dyDescent="0.25">
      <c r="A150" s="48"/>
      <c r="B150" s="33" t="s">
        <v>7</v>
      </c>
      <c r="C150" s="7">
        <f t="shared" si="0"/>
        <v>60</v>
      </c>
      <c r="D150" s="7">
        <f>COUNTIFS(C$4:C$143,B150,I$4:I$143,"Yes",J$4:J$143,"2022")</f>
        <v>59</v>
      </c>
      <c r="E150" s="7">
        <f>COUNTIFS(C$4:C$143,B150,K$4:K$143,"Yes")</f>
        <v>59</v>
      </c>
      <c r="F150" s="8">
        <f t="shared" si="1"/>
        <v>4</v>
      </c>
      <c r="G150" s="40"/>
      <c r="H150" s="6" t="str">
        <f t="shared" si="2"/>
        <v>D5 RITSA</v>
      </c>
      <c r="I150" s="78">
        <f>COUNTIFS(C$4:C$143,B150,K$4:K$143,"Yes")</f>
        <v>59</v>
      </c>
      <c r="J150" s="72">
        <f>COUNTIFS(C$4:C$143,B150,I$4:I$143,"N/A")</f>
        <v>1</v>
      </c>
      <c r="K150" s="37">
        <f t="shared" si="3"/>
        <v>0</v>
      </c>
      <c r="L150" s="7">
        <f t="shared" si="4"/>
        <v>0</v>
      </c>
      <c r="M150" s="6" t="str">
        <f t="shared" si="5"/>
        <v/>
      </c>
      <c r="P150" s="71"/>
      <c r="Q150" s="71"/>
      <c r="R150" s="71"/>
      <c r="S150" s="71"/>
      <c r="T150" s="71"/>
      <c r="U150" s="71"/>
      <c r="V150" s="71"/>
      <c r="W150" s="71"/>
      <c r="X150" s="71"/>
    </row>
    <row r="151" spans="1:24" x14ac:dyDescent="0.25">
      <c r="A151" s="48"/>
      <c r="B151" s="33" t="s">
        <v>50</v>
      </c>
      <c r="C151" s="7">
        <f t="shared" si="0"/>
        <v>4</v>
      </c>
      <c r="D151" s="7">
        <f>COUNTIFS(C$4:C$143,B151,I$4:I$143,"Yes",J$4:J$143,"2022")</f>
        <v>2</v>
      </c>
      <c r="E151" s="7">
        <f>COUNTIFS(C$4:C$143,B151,K$4:K$143,"Yes")</f>
        <v>2</v>
      </c>
      <c r="F151" s="8">
        <f t="shared" si="1"/>
        <v>1</v>
      </c>
      <c r="G151" s="6"/>
      <c r="H151" s="6" t="str">
        <f t="shared" si="2"/>
        <v>D7 RITSA</v>
      </c>
      <c r="I151" s="78">
        <f>COUNTIFS(C$4:C$143,B151,K$4:K$143,"Yes")</f>
        <v>2</v>
      </c>
      <c r="J151" s="72">
        <f>COUNTIFS(C$4:C$143,B151,I$4:I$143,"N/A")</f>
        <v>1</v>
      </c>
      <c r="K151" s="37">
        <f t="shared" si="3"/>
        <v>0</v>
      </c>
      <c r="L151" s="7">
        <f t="shared" si="4"/>
        <v>1</v>
      </c>
      <c r="M151" s="6" t="str">
        <f t="shared" si="5"/>
        <v>Pending Update Consideration</v>
      </c>
      <c r="P151" s="71"/>
      <c r="Q151" s="71"/>
      <c r="R151" s="71"/>
      <c r="S151" s="71"/>
      <c r="T151" s="71"/>
      <c r="U151" s="71"/>
      <c r="V151" s="71"/>
      <c r="W151" s="71"/>
      <c r="X151" s="71"/>
    </row>
    <row r="152" spans="1:24" x14ac:dyDescent="0.25">
      <c r="A152" s="48"/>
      <c r="B152" s="33" t="s">
        <v>119</v>
      </c>
      <c r="C152" s="7">
        <f t="shared" si="0"/>
        <v>2</v>
      </c>
      <c r="D152" s="7">
        <f>COUNTIFS(C$4:C$143,B152,I$4:I$143,"Yes",J$4:J$143,"2022")</f>
        <v>2</v>
      </c>
      <c r="E152" s="7">
        <f>COUNTIFS(C$4:C$143,B152,K$4:K$143,"Yes")</f>
        <v>2</v>
      </c>
      <c r="F152" s="8">
        <f t="shared" si="1"/>
        <v>1</v>
      </c>
      <c r="G152" s="6"/>
      <c r="H152" s="6" t="str">
        <f t="shared" si="2"/>
        <v>FTE RITSA</v>
      </c>
      <c r="I152" s="78">
        <f>COUNTIFS(C$4:C$143,B152,K$4:K$143,"Yes")</f>
        <v>2</v>
      </c>
      <c r="J152" s="72">
        <f>COUNTIFS(C$4:C$143,B152,I$4:I$143,"N/A")</f>
        <v>0</v>
      </c>
      <c r="K152" s="37">
        <f t="shared" si="3"/>
        <v>0</v>
      </c>
      <c r="L152" s="7">
        <f t="shared" si="4"/>
        <v>0</v>
      </c>
      <c r="M152" s="6" t="str">
        <f t="shared" si="5"/>
        <v/>
      </c>
      <c r="P152" s="71"/>
      <c r="Q152" s="71"/>
      <c r="R152" s="71"/>
      <c r="S152" s="71"/>
      <c r="T152" s="71"/>
      <c r="U152" s="71"/>
      <c r="V152" s="71"/>
      <c r="W152" s="71"/>
      <c r="X152" s="71"/>
    </row>
    <row r="153" spans="1:24" ht="15.75" thickBot="1" x14ac:dyDescent="0.3">
      <c r="A153" s="48"/>
      <c r="B153" s="57" t="s">
        <v>57</v>
      </c>
      <c r="C153" s="35">
        <f t="shared" si="0"/>
        <v>7</v>
      </c>
      <c r="D153" s="35">
        <f>COUNTIFS(C$4:C$143,B153,I$4:I$143,"Yes",J$4:J$143,"2022")</f>
        <v>7</v>
      </c>
      <c r="E153" s="35">
        <f>COUNTIFS(C$4:C$143,B153,K$4:K$143,"Yes")</f>
        <v>7</v>
      </c>
      <c r="F153" s="61">
        <f t="shared" si="1"/>
        <v>0</v>
      </c>
      <c r="G153" s="34"/>
      <c r="H153" s="34" t="str">
        <f t="shared" si="2"/>
        <v>All Architectures</v>
      </c>
      <c r="I153" s="79">
        <f>COUNTIFS(C$4:C$143,B153,K$4:K$143,"Yes")</f>
        <v>7</v>
      </c>
      <c r="J153" s="80">
        <f>COUNTIFS(C$4:C$143,B153,I$4:I$143,"N/A")</f>
        <v>0</v>
      </c>
      <c r="K153" s="84">
        <f t="shared" si="3"/>
        <v>0</v>
      </c>
      <c r="L153" s="35">
        <f t="shared" si="4"/>
        <v>0</v>
      </c>
      <c r="M153" s="81" t="str">
        <f t="shared" si="5"/>
        <v/>
      </c>
      <c r="P153" s="71"/>
      <c r="Q153" s="71"/>
      <c r="R153" s="71"/>
      <c r="S153" s="71"/>
      <c r="T153" s="71"/>
      <c r="U153" s="71"/>
      <c r="V153" s="71"/>
      <c r="W153" s="71"/>
      <c r="X153" s="71"/>
    </row>
    <row r="154" spans="1:24" ht="15.75" thickTop="1" x14ac:dyDescent="0.25">
      <c r="A154" s="48"/>
      <c r="B154" s="8" t="s">
        <v>129</v>
      </c>
      <c r="C154" s="7">
        <f>SUM(C145:C153)</f>
        <v>131</v>
      </c>
      <c r="D154" s="7">
        <f>SUM(D145:D153)</f>
        <v>114</v>
      </c>
      <c r="E154" s="7">
        <f>SUM(E145:E153)</f>
        <v>114</v>
      </c>
      <c r="F154" s="8">
        <f>SUM(F145:F153)</f>
        <v>46</v>
      </c>
      <c r="G154" s="6"/>
      <c r="H154" s="6"/>
      <c r="I154" s="70">
        <f>SUM(I145:I153)</f>
        <v>114</v>
      </c>
      <c r="J154" s="70">
        <f>SUM(J145:J153)</f>
        <v>3</v>
      </c>
      <c r="K154" s="70">
        <f>SUM(K145:K153)</f>
        <v>9</v>
      </c>
      <c r="L154" s="70">
        <f>SUM(L145:L153)</f>
        <v>14</v>
      </c>
      <c r="M154" s="56"/>
      <c r="P154" s="71"/>
      <c r="Q154" s="71"/>
      <c r="R154" s="71"/>
      <c r="S154" s="71"/>
      <c r="T154" s="71"/>
      <c r="U154" s="71"/>
      <c r="V154" s="71"/>
      <c r="W154" s="71"/>
      <c r="X154" s="71"/>
    </row>
    <row r="155" spans="1:24" x14ac:dyDescent="0.25">
      <c r="A155" s="48"/>
      <c r="B155" s="8"/>
      <c r="C155" s="6"/>
      <c r="D155" s="6"/>
      <c r="E155" s="6"/>
      <c r="G155" s="6"/>
      <c r="H155" s="6"/>
      <c r="I155" s="17"/>
      <c r="J155" s="17"/>
      <c r="K155" s="38"/>
      <c r="L155" s="38"/>
      <c r="M155" s="56"/>
      <c r="N155" s="71"/>
      <c r="O155" s="71"/>
      <c r="P155" s="71"/>
      <c r="Q155" s="71"/>
      <c r="R155" s="71"/>
      <c r="S155" s="71"/>
      <c r="T155" s="71"/>
      <c r="U155" s="71"/>
      <c r="V155" s="71"/>
      <c r="W155" s="71"/>
      <c r="X155" s="71"/>
    </row>
    <row r="156" spans="1:24" x14ac:dyDescent="0.25">
      <c r="A156" s="48"/>
      <c r="B156" s="8"/>
      <c r="C156" s="6"/>
      <c r="D156" s="6"/>
      <c r="E156" s="6"/>
      <c r="G156" s="6"/>
      <c r="H156" s="6"/>
      <c r="I156" s="17"/>
      <c r="J156" s="17"/>
      <c r="K156" s="38"/>
      <c r="L156" s="38"/>
      <c r="M156" s="23"/>
      <c r="N156" s="71"/>
      <c r="O156" s="71"/>
      <c r="P156" s="71"/>
      <c r="Q156" s="71"/>
      <c r="R156" s="71"/>
      <c r="S156" s="71"/>
      <c r="T156" s="71"/>
      <c r="U156" s="71"/>
      <c r="V156" s="71"/>
      <c r="W156" s="71"/>
      <c r="X156" s="71"/>
    </row>
    <row r="157" spans="1:24" x14ac:dyDescent="0.25">
      <c r="A157" s="48"/>
      <c r="B157" s="8"/>
      <c r="C157" s="6"/>
      <c r="D157" s="6"/>
      <c r="E157" s="6"/>
      <c r="G157" s="6"/>
      <c r="H157" s="6"/>
      <c r="I157" s="17"/>
      <c r="J157" s="17"/>
      <c r="K157" s="55"/>
      <c r="L157" s="55"/>
      <c r="M157" s="54"/>
      <c r="N157" s="71"/>
      <c r="O157" s="71"/>
      <c r="P157" s="71"/>
      <c r="Q157" s="71"/>
      <c r="R157" s="71"/>
      <c r="S157" s="71"/>
      <c r="T157" s="71"/>
      <c r="U157" s="71"/>
      <c r="V157" s="71"/>
      <c r="W157" s="71"/>
      <c r="X157" s="71"/>
    </row>
    <row r="158" spans="1:24" x14ac:dyDescent="0.25">
      <c r="A158" s="48"/>
      <c r="B158" s="8"/>
      <c r="C158" s="6"/>
      <c r="D158" s="6"/>
      <c r="E158" s="6"/>
      <c r="G158" s="6"/>
      <c r="H158" s="6"/>
      <c r="I158" s="17"/>
      <c r="J158" s="17"/>
      <c r="K158" s="38"/>
      <c r="L158" s="38"/>
      <c r="M158" s="56"/>
      <c r="N158" s="71"/>
      <c r="O158" s="71"/>
      <c r="P158" s="71"/>
      <c r="Q158" s="71"/>
      <c r="R158" s="71"/>
      <c r="S158" s="71"/>
      <c r="T158" s="71"/>
      <c r="U158" s="71"/>
      <c r="V158" s="71"/>
      <c r="W158" s="71"/>
      <c r="X158" s="71"/>
    </row>
    <row r="159" spans="1:24" x14ac:dyDescent="0.25">
      <c r="A159" s="48"/>
      <c r="B159" s="8"/>
      <c r="C159" s="6"/>
      <c r="D159" s="6"/>
      <c r="E159" s="6"/>
      <c r="G159" s="6"/>
      <c r="H159" s="6"/>
      <c r="I159" s="17"/>
      <c r="J159" s="17"/>
      <c r="K159" s="38"/>
      <c r="L159" s="38"/>
      <c r="M159" s="56"/>
      <c r="N159" s="71"/>
      <c r="O159" s="71"/>
      <c r="P159" s="71"/>
      <c r="Q159" s="71"/>
      <c r="R159" s="71"/>
      <c r="S159" s="71"/>
      <c r="T159" s="71"/>
      <c r="U159" s="71"/>
      <c r="V159" s="71"/>
      <c r="W159" s="71"/>
      <c r="X159" s="71"/>
    </row>
    <row r="160" spans="1:24" x14ac:dyDescent="0.25">
      <c r="A160" s="48"/>
      <c r="B160" s="8"/>
      <c r="C160" s="6"/>
      <c r="D160" s="6"/>
      <c r="E160" s="6"/>
      <c r="G160" s="6"/>
      <c r="H160" s="6"/>
      <c r="I160" s="17"/>
      <c r="J160" s="17"/>
      <c r="K160" s="38"/>
      <c r="L160" s="38"/>
      <c r="M160" s="56"/>
      <c r="N160" s="71"/>
      <c r="O160" s="71"/>
      <c r="P160" s="71"/>
      <c r="Q160" s="71"/>
      <c r="R160" s="71"/>
      <c r="S160" s="71"/>
      <c r="T160" s="71"/>
      <c r="U160" s="71"/>
      <c r="V160" s="71"/>
      <c r="W160" s="71"/>
      <c r="X160" s="71"/>
    </row>
    <row r="161" spans="1:24" x14ac:dyDescent="0.25">
      <c r="A161" s="48"/>
      <c r="B161" s="8"/>
      <c r="C161" s="6"/>
      <c r="D161" s="6"/>
      <c r="E161" s="6"/>
      <c r="G161" s="6"/>
      <c r="H161" s="6"/>
      <c r="I161" s="17"/>
      <c r="J161" s="17"/>
      <c r="K161" s="38"/>
      <c r="L161" s="38"/>
      <c r="M161" s="23"/>
      <c r="N161" s="71"/>
      <c r="O161" s="71"/>
      <c r="P161" s="71"/>
      <c r="Q161" s="71"/>
      <c r="R161" s="71"/>
      <c r="S161" s="71"/>
      <c r="T161" s="71"/>
      <c r="U161" s="71"/>
      <c r="V161" s="71"/>
      <c r="W161" s="71"/>
      <c r="X161" s="71"/>
    </row>
    <row r="162" spans="1:24" x14ac:dyDescent="0.25">
      <c r="A162" s="48"/>
      <c r="B162" s="8"/>
      <c r="C162" s="6"/>
      <c r="D162" s="6"/>
      <c r="E162" s="6"/>
      <c r="G162" s="6"/>
      <c r="H162" s="6"/>
      <c r="I162" s="17"/>
      <c r="J162" s="17"/>
      <c r="K162" s="55"/>
      <c r="L162" s="55"/>
      <c r="M162" s="54"/>
      <c r="N162" s="71"/>
      <c r="O162" s="71"/>
      <c r="P162" s="71"/>
      <c r="Q162" s="71"/>
      <c r="R162" s="71"/>
      <c r="S162" s="71"/>
      <c r="T162" s="71"/>
      <c r="U162" s="71"/>
      <c r="V162" s="71"/>
      <c r="W162" s="71"/>
      <c r="X162" s="71"/>
    </row>
    <row r="163" spans="1:24" x14ac:dyDescent="0.25">
      <c r="A163" s="48"/>
      <c r="B163" s="8"/>
      <c r="C163" s="6"/>
      <c r="D163" s="6"/>
      <c r="E163" s="6"/>
      <c r="G163" s="6"/>
      <c r="H163" s="6"/>
      <c r="I163" s="17"/>
      <c r="J163" s="17"/>
      <c r="K163" s="38"/>
      <c r="L163" s="38"/>
      <c r="M163" s="56"/>
      <c r="N163" s="71"/>
      <c r="O163" s="71"/>
      <c r="P163" s="71"/>
      <c r="Q163" s="71"/>
      <c r="R163" s="71"/>
      <c r="S163" s="71"/>
      <c r="T163" s="71"/>
      <c r="U163" s="71"/>
      <c r="V163" s="71"/>
      <c r="W163" s="71"/>
      <c r="X163" s="71"/>
    </row>
    <row r="164" spans="1:24" x14ac:dyDescent="0.25">
      <c r="A164" s="48"/>
      <c r="B164" s="8"/>
      <c r="C164" s="6"/>
      <c r="D164" s="6"/>
      <c r="E164" s="6"/>
      <c r="G164" s="6"/>
      <c r="H164" s="6"/>
      <c r="I164" s="17"/>
      <c r="J164" s="17"/>
      <c r="K164" s="38"/>
      <c r="L164" s="38"/>
      <c r="M164" s="56"/>
      <c r="N164" s="71"/>
      <c r="O164" s="71"/>
      <c r="P164" s="71"/>
      <c r="Q164" s="71"/>
      <c r="R164" s="71"/>
      <c r="S164" s="71"/>
      <c r="T164" s="71"/>
      <c r="U164" s="71"/>
      <c r="V164" s="71"/>
      <c r="W164" s="71"/>
      <c r="X164" s="71"/>
    </row>
    <row r="165" spans="1:24" x14ac:dyDescent="0.25">
      <c r="A165" s="48"/>
      <c r="B165" s="8"/>
      <c r="C165" s="6"/>
      <c r="D165" s="6"/>
      <c r="E165" s="6"/>
      <c r="G165" s="6"/>
      <c r="H165" s="6"/>
      <c r="I165" s="17"/>
      <c r="J165" s="17"/>
      <c r="K165" s="38"/>
      <c r="L165" s="38"/>
      <c r="M165" s="56"/>
      <c r="N165" s="71"/>
      <c r="O165" s="71"/>
      <c r="P165" s="71"/>
      <c r="Q165" s="71"/>
      <c r="R165" s="71"/>
      <c r="S165" s="71"/>
      <c r="T165" s="71"/>
      <c r="U165" s="71"/>
      <c r="V165" s="71"/>
      <c r="W165" s="71"/>
      <c r="X165" s="71"/>
    </row>
    <row r="166" spans="1:24" x14ac:dyDescent="0.25">
      <c r="A166" s="48"/>
      <c r="B166" s="8"/>
      <c r="C166" s="6"/>
      <c r="D166" s="6"/>
      <c r="E166" s="6"/>
      <c r="G166" s="6"/>
      <c r="H166" s="6"/>
      <c r="I166" s="17"/>
      <c r="J166" s="17"/>
      <c r="K166" s="38"/>
      <c r="L166" s="38"/>
      <c r="M166" s="23"/>
      <c r="N166" s="71"/>
      <c r="O166" s="71"/>
      <c r="P166" s="71"/>
      <c r="Q166" s="71"/>
      <c r="R166" s="71"/>
      <c r="S166" s="71"/>
      <c r="T166" s="71"/>
      <c r="U166" s="71"/>
      <c r="V166" s="71"/>
      <c r="W166" s="71"/>
      <c r="X166" s="71"/>
    </row>
    <row r="167" spans="1:24" x14ac:dyDescent="0.25">
      <c r="A167" s="48"/>
      <c r="B167" s="8"/>
      <c r="C167" s="6"/>
      <c r="D167" s="6"/>
      <c r="E167" s="6"/>
      <c r="G167" s="6"/>
      <c r="H167" s="6"/>
      <c r="I167" s="17"/>
      <c r="J167" s="17"/>
      <c r="K167" s="55"/>
      <c r="L167" s="55"/>
      <c r="M167" s="54"/>
      <c r="N167" s="71"/>
      <c r="O167" s="71"/>
      <c r="P167" s="71"/>
      <c r="Q167" s="71"/>
      <c r="R167" s="71"/>
      <c r="S167" s="71"/>
      <c r="T167" s="71"/>
      <c r="U167" s="71"/>
      <c r="V167" s="71"/>
      <c r="W167" s="71"/>
      <c r="X167" s="71"/>
    </row>
    <row r="168" spans="1:24" x14ac:dyDescent="0.25">
      <c r="A168" s="48"/>
      <c r="B168" s="8"/>
      <c r="C168" s="6"/>
      <c r="D168" s="6"/>
      <c r="E168" s="6"/>
      <c r="G168" s="6"/>
      <c r="H168" s="6"/>
      <c r="I168" s="17"/>
      <c r="J168" s="17"/>
      <c r="K168" s="38"/>
      <c r="L168" s="38"/>
      <c r="M168" s="56"/>
      <c r="N168" s="71"/>
      <c r="O168" s="71"/>
      <c r="P168" s="71"/>
      <c r="Q168" s="71"/>
      <c r="R168" s="71"/>
      <c r="S168" s="71"/>
      <c r="T168" s="71"/>
      <c r="U168" s="71"/>
      <c r="V168" s="71"/>
      <c r="W168" s="71"/>
      <c r="X168" s="71"/>
    </row>
    <row r="169" spans="1:24" x14ac:dyDescent="0.25">
      <c r="A169" s="48"/>
      <c r="B169" s="8"/>
      <c r="C169" s="6"/>
      <c r="D169" s="6"/>
      <c r="E169" s="6"/>
      <c r="G169" s="6"/>
      <c r="H169" s="6"/>
      <c r="I169" s="17"/>
      <c r="J169" s="17"/>
      <c r="K169" s="38"/>
      <c r="L169" s="38"/>
      <c r="M169" s="56"/>
      <c r="N169" s="71"/>
      <c r="O169" s="71"/>
      <c r="P169" s="71"/>
      <c r="Q169" s="71"/>
      <c r="R169" s="71"/>
      <c r="S169" s="71"/>
      <c r="T169" s="71"/>
      <c r="U169" s="71"/>
      <c r="V169" s="71"/>
      <c r="W169" s="71"/>
      <c r="X169" s="71"/>
    </row>
    <row r="170" spans="1:24" x14ac:dyDescent="0.25">
      <c r="A170" s="48"/>
      <c r="B170" s="8"/>
      <c r="C170" s="6"/>
      <c r="D170" s="6"/>
      <c r="E170" s="6"/>
      <c r="G170" s="6"/>
      <c r="H170" s="6"/>
      <c r="I170" s="17"/>
      <c r="J170" s="17"/>
      <c r="K170" s="38"/>
      <c r="L170" s="38"/>
      <c r="M170" s="56"/>
      <c r="N170" s="71"/>
      <c r="O170" s="71"/>
      <c r="P170" s="71"/>
      <c r="Q170" s="71"/>
      <c r="R170" s="71"/>
      <c r="S170" s="71"/>
      <c r="T170" s="71"/>
      <c r="U170" s="71"/>
      <c r="V170" s="71"/>
      <c r="W170" s="71"/>
      <c r="X170" s="71"/>
    </row>
    <row r="171" spans="1:24" x14ac:dyDescent="0.25">
      <c r="A171" s="48"/>
      <c r="B171" s="8"/>
      <c r="C171" s="6"/>
      <c r="D171" s="6"/>
      <c r="E171" s="6"/>
      <c r="G171" s="6"/>
      <c r="H171" s="6"/>
      <c r="I171" s="17"/>
      <c r="J171" s="17"/>
      <c r="K171" s="38"/>
      <c r="L171" s="38"/>
      <c r="M171" s="23"/>
      <c r="N171" s="71"/>
      <c r="O171" s="71"/>
      <c r="P171" s="71"/>
      <c r="Q171" s="71"/>
      <c r="R171" s="71"/>
      <c r="S171" s="71"/>
      <c r="T171" s="71"/>
      <c r="U171" s="71"/>
      <c r="V171" s="71"/>
      <c r="W171" s="71"/>
      <c r="X171" s="71"/>
    </row>
    <row r="172" spans="1:24" x14ac:dyDescent="0.25">
      <c r="A172" s="48"/>
      <c r="B172" s="8"/>
      <c r="C172" s="6"/>
      <c r="D172" s="6"/>
      <c r="E172" s="6"/>
      <c r="G172" s="6"/>
      <c r="H172" s="6"/>
      <c r="I172" s="17"/>
      <c r="J172" s="17"/>
      <c r="K172" s="55"/>
      <c r="L172" s="55"/>
      <c r="M172" s="54"/>
      <c r="N172" s="71"/>
      <c r="O172" s="71"/>
      <c r="P172" s="71"/>
      <c r="Q172" s="71"/>
      <c r="R172" s="71"/>
      <c r="S172" s="71"/>
      <c r="T172" s="71"/>
      <c r="U172" s="71"/>
      <c r="V172" s="71"/>
      <c r="W172" s="71"/>
      <c r="X172" s="71"/>
    </row>
    <row r="173" spans="1:24" x14ac:dyDescent="0.25">
      <c r="A173" s="48"/>
      <c r="B173" s="8"/>
      <c r="C173" s="6"/>
      <c r="D173" s="6"/>
      <c r="E173" s="6"/>
      <c r="G173" s="6"/>
      <c r="H173" s="6"/>
      <c r="I173" s="17"/>
      <c r="J173" s="17"/>
      <c r="K173" s="38"/>
      <c r="L173" s="38"/>
      <c r="M173" s="56"/>
      <c r="N173" s="71"/>
      <c r="O173" s="71"/>
      <c r="P173" s="71"/>
      <c r="Q173" s="71"/>
      <c r="R173" s="71"/>
      <c r="S173" s="71"/>
      <c r="T173" s="71"/>
      <c r="U173" s="71"/>
      <c r="V173" s="71"/>
      <c r="W173" s="71"/>
      <c r="X173" s="71"/>
    </row>
    <row r="174" spans="1:24" x14ac:dyDescent="0.25">
      <c r="A174" s="48"/>
      <c r="B174" s="8"/>
      <c r="C174" s="6"/>
      <c r="D174" s="6"/>
      <c r="E174" s="6"/>
      <c r="G174" s="6"/>
      <c r="H174" s="6"/>
      <c r="I174" s="17"/>
      <c r="J174" s="17"/>
      <c r="K174" s="38"/>
      <c r="L174" s="38"/>
      <c r="M174" s="56"/>
      <c r="N174" s="71"/>
      <c r="O174" s="71"/>
      <c r="P174" s="71"/>
      <c r="Q174" s="71"/>
      <c r="R174" s="71"/>
      <c r="S174" s="71"/>
      <c r="T174" s="71"/>
      <c r="U174" s="71"/>
      <c r="V174" s="71"/>
      <c r="W174" s="71"/>
      <c r="X174" s="71"/>
    </row>
    <row r="175" spans="1:24" x14ac:dyDescent="0.25">
      <c r="A175" s="48"/>
      <c r="B175" s="8"/>
      <c r="C175" s="6"/>
      <c r="D175" s="6"/>
      <c r="E175" s="6"/>
      <c r="G175" s="6"/>
      <c r="H175" s="6"/>
      <c r="I175" s="17"/>
      <c r="J175" s="17"/>
      <c r="K175" s="38"/>
      <c r="L175" s="38"/>
      <c r="M175" s="56"/>
      <c r="N175" s="71"/>
      <c r="O175" s="71"/>
      <c r="P175" s="71"/>
      <c r="Q175" s="71"/>
      <c r="R175" s="71"/>
      <c r="S175" s="71"/>
      <c r="T175" s="71"/>
      <c r="U175" s="71"/>
      <c r="V175" s="71"/>
      <c r="W175" s="71"/>
      <c r="X175" s="71"/>
    </row>
    <row r="176" spans="1:24" x14ac:dyDescent="0.25">
      <c r="A176" s="48"/>
      <c r="B176" s="8"/>
      <c r="C176" s="6"/>
      <c r="D176" s="6"/>
      <c r="E176" s="6"/>
      <c r="G176" s="6"/>
      <c r="H176" s="6"/>
      <c r="I176" s="17"/>
      <c r="J176" s="17"/>
      <c r="K176" s="38"/>
      <c r="L176" s="38"/>
      <c r="M176" s="23"/>
      <c r="N176" s="71"/>
      <c r="O176" s="71"/>
      <c r="P176" s="71"/>
      <c r="Q176" s="71"/>
      <c r="R176" s="71"/>
      <c r="S176" s="71"/>
      <c r="T176" s="71"/>
      <c r="U176" s="71"/>
      <c r="V176" s="71"/>
      <c r="W176" s="71"/>
      <c r="X176" s="71"/>
    </row>
    <row r="177" spans="1:24" x14ac:dyDescent="0.25">
      <c r="A177" s="48"/>
      <c r="B177" s="8"/>
      <c r="C177" s="6"/>
      <c r="D177" s="6"/>
      <c r="E177" s="6"/>
      <c r="G177" s="6"/>
      <c r="H177" s="6"/>
      <c r="I177" s="17"/>
      <c r="J177" s="17"/>
      <c r="K177" s="55"/>
      <c r="L177" s="55"/>
      <c r="M177" s="54"/>
      <c r="N177" s="71"/>
      <c r="O177" s="71"/>
      <c r="P177" s="71"/>
      <c r="Q177" s="71"/>
      <c r="R177" s="71"/>
      <c r="S177" s="71"/>
      <c r="T177" s="71"/>
      <c r="U177" s="71"/>
      <c r="V177" s="71"/>
      <c r="W177" s="71"/>
      <c r="X177" s="71"/>
    </row>
    <row r="178" spans="1:24" x14ac:dyDescent="0.25">
      <c r="A178" s="48"/>
      <c r="B178" s="8"/>
      <c r="C178" s="6"/>
      <c r="D178" s="6"/>
      <c r="E178" s="6"/>
      <c r="G178" s="6"/>
      <c r="H178" s="6"/>
      <c r="I178" s="17"/>
      <c r="J178" s="17"/>
      <c r="K178" s="38"/>
      <c r="L178" s="38"/>
      <c r="M178" s="56"/>
      <c r="N178" s="71"/>
      <c r="O178" s="71"/>
      <c r="P178" s="71"/>
      <c r="Q178" s="71"/>
      <c r="R178" s="71"/>
      <c r="S178" s="71"/>
      <c r="T178" s="71"/>
      <c r="U178" s="71"/>
      <c r="V178" s="71"/>
      <c r="W178" s="71"/>
      <c r="X178" s="71"/>
    </row>
    <row r="179" spans="1:24" x14ac:dyDescent="0.25">
      <c r="A179" s="48"/>
      <c r="B179" s="8"/>
      <c r="C179" s="6"/>
      <c r="D179" s="6"/>
      <c r="E179" s="6"/>
      <c r="G179" s="6"/>
      <c r="H179" s="6"/>
      <c r="I179" s="17"/>
      <c r="J179" s="17"/>
      <c r="K179" s="38"/>
      <c r="L179" s="38"/>
      <c r="M179" s="56"/>
      <c r="N179" s="71"/>
      <c r="O179" s="71"/>
      <c r="P179" s="71"/>
      <c r="Q179" s="71"/>
      <c r="R179" s="71"/>
      <c r="S179" s="71"/>
      <c r="T179" s="71"/>
      <c r="U179" s="71"/>
      <c r="V179" s="71"/>
      <c r="W179" s="71"/>
      <c r="X179" s="71"/>
    </row>
    <row r="180" spans="1:24" x14ac:dyDescent="0.25">
      <c r="A180" s="48"/>
      <c r="B180" s="8"/>
      <c r="C180" s="6"/>
      <c r="D180" s="6"/>
      <c r="E180" s="6"/>
      <c r="G180" s="6"/>
      <c r="H180" s="6"/>
      <c r="I180" s="17"/>
      <c r="J180" s="17"/>
      <c r="K180" s="38"/>
      <c r="L180" s="38"/>
      <c r="M180" s="56"/>
      <c r="N180" s="71"/>
      <c r="O180" s="71"/>
      <c r="P180" s="71"/>
      <c r="Q180" s="71"/>
      <c r="R180" s="71"/>
      <c r="S180" s="71"/>
      <c r="T180" s="71"/>
      <c r="U180" s="71"/>
      <c r="V180" s="71"/>
      <c r="W180" s="71"/>
      <c r="X180" s="71"/>
    </row>
    <row r="181" spans="1:24" x14ac:dyDescent="0.25">
      <c r="A181" s="48"/>
      <c r="B181" s="8"/>
      <c r="C181" s="6"/>
      <c r="D181" s="6"/>
      <c r="E181" s="6"/>
      <c r="G181" s="6"/>
      <c r="H181" s="6"/>
      <c r="I181" s="17"/>
      <c r="J181" s="17"/>
      <c r="K181" s="38"/>
      <c r="L181" s="38"/>
      <c r="M181" s="23"/>
      <c r="N181" s="71"/>
      <c r="O181" s="71"/>
      <c r="P181" s="71"/>
      <c r="Q181" s="71"/>
      <c r="R181" s="71"/>
      <c r="S181" s="71"/>
      <c r="T181" s="71"/>
      <c r="U181" s="71"/>
      <c r="V181" s="71"/>
      <c r="W181" s="71"/>
      <c r="X181" s="71"/>
    </row>
    <row r="182" spans="1:24" x14ac:dyDescent="0.25">
      <c r="A182" s="48"/>
      <c r="B182" s="8"/>
      <c r="C182" s="6"/>
      <c r="D182" s="6"/>
      <c r="E182" s="6"/>
      <c r="G182" s="6"/>
      <c r="H182" s="6"/>
      <c r="I182" s="17"/>
      <c r="J182" s="17"/>
      <c r="K182" s="55"/>
      <c r="L182" s="55"/>
      <c r="M182" s="54"/>
      <c r="N182" s="71"/>
      <c r="O182" s="71"/>
      <c r="P182" s="71"/>
      <c r="Q182" s="71"/>
      <c r="R182" s="71"/>
      <c r="S182" s="71"/>
      <c r="T182" s="71"/>
      <c r="U182" s="71"/>
      <c r="V182" s="71"/>
      <c r="W182" s="71"/>
      <c r="X182" s="71"/>
    </row>
    <row r="183" spans="1:24" x14ac:dyDescent="0.25">
      <c r="A183" s="48"/>
      <c r="B183" s="8"/>
      <c r="C183" s="6"/>
      <c r="D183" s="6"/>
      <c r="E183" s="6"/>
      <c r="G183" s="6"/>
      <c r="H183" s="6"/>
      <c r="I183" s="17"/>
      <c r="J183" s="17"/>
      <c r="K183" s="38"/>
      <c r="L183" s="38"/>
      <c r="M183" s="56"/>
      <c r="N183" s="71"/>
      <c r="O183" s="71"/>
      <c r="P183" s="71"/>
      <c r="Q183" s="71"/>
      <c r="R183" s="71"/>
      <c r="S183" s="71"/>
      <c r="T183" s="71"/>
      <c r="U183" s="71"/>
      <c r="V183" s="71"/>
      <c r="W183" s="71"/>
      <c r="X183" s="71"/>
    </row>
    <row r="184" spans="1:24" x14ac:dyDescent="0.25">
      <c r="A184" s="48"/>
      <c r="B184" s="8"/>
      <c r="C184" s="6"/>
      <c r="D184" s="6"/>
      <c r="E184" s="6"/>
      <c r="G184" s="6"/>
      <c r="H184" s="6"/>
      <c r="I184" s="17"/>
      <c r="J184" s="17"/>
      <c r="K184" s="38"/>
      <c r="L184" s="38"/>
      <c r="M184" s="56"/>
      <c r="N184" s="71"/>
      <c r="O184" s="71"/>
      <c r="P184" s="71"/>
      <c r="Q184" s="71"/>
      <c r="R184" s="71"/>
      <c r="S184" s="71"/>
      <c r="T184" s="71"/>
      <c r="U184" s="71"/>
      <c r="V184" s="71"/>
      <c r="W184" s="71"/>
      <c r="X184" s="71"/>
    </row>
    <row r="185" spans="1:24" x14ac:dyDescent="0.25">
      <c r="A185" s="48"/>
      <c r="B185" s="8"/>
      <c r="C185" s="6"/>
      <c r="D185" s="6"/>
      <c r="E185" s="6"/>
      <c r="G185" s="6"/>
      <c r="H185" s="6"/>
      <c r="I185" s="17"/>
      <c r="J185" s="17"/>
      <c r="K185" s="38"/>
      <c r="L185" s="38"/>
      <c r="M185" s="56"/>
      <c r="N185" s="71"/>
      <c r="O185" s="71"/>
      <c r="P185" s="71"/>
      <c r="Q185" s="71"/>
      <c r="R185" s="71"/>
      <c r="S185" s="71"/>
      <c r="T185" s="71"/>
      <c r="U185" s="71"/>
      <c r="V185" s="71"/>
      <c r="W185" s="71"/>
      <c r="X185" s="71"/>
    </row>
    <row r="186" spans="1:24" x14ac:dyDescent="0.25">
      <c r="A186" s="48"/>
      <c r="B186" s="8"/>
      <c r="C186" s="6"/>
      <c r="D186" s="6"/>
      <c r="E186" s="6"/>
      <c r="G186" s="6"/>
      <c r="H186" s="6"/>
      <c r="I186" s="17"/>
      <c r="J186" s="17"/>
      <c r="K186" s="38"/>
      <c r="L186" s="38"/>
      <c r="M186" s="56"/>
      <c r="N186" s="71"/>
      <c r="O186" s="71"/>
      <c r="P186" s="71"/>
      <c r="Q186" s="71"/>
      <c r="R186" s="71"/>
      <c r="S186" s="71"/>
      <c r="T186" s="71"/>
      <c r="U186" s="71"/>
      <c r="V186" s="71"/>
      <c r="W186" s="71"/>
      <c r="X186" s="71"/>
    </row>
    <row r="187" spans="1:24" x14ac:dyDescent="0.25">
      <c r="A187" s="48"/>
      <c r="B187" s="8"/>
      <c r="C187" s="6"/>
      <c r="D187" s="6"/>
      <c r="E187" s="6"/>
      <c r="G187" s="6"/>
      <c r="H187" s="6"/>
      <c r="I187" s="17"/>
      <c r="J187" s="17"/>
      <c r="K187" s="38"/>
      <c r="L187" s="38"/>
      <c r="M187" s="23"/>
      <c r="N187" s="71"/>
      <c r="O187" s="71"/>
      <c r="P187" s="71"/>
      <c r="Q187" s="71"/>
      <c r="R187" s="71"/>
      <c r="S187" s="71"/>
      <c r="T187" s="71"/>
      <c r="U187" s="71"/>
      <c r="V187" s="71"/>
      <c r="W187" s="71"/>
      <c r="X187" s="71"/>
    </row>
    <row r="188" spans="1:24" x14ac:dyDescent="0.25">
      <c r="A188" s="48"/>
      <c r="B188" s="8"/>
      <c r="C188" s="6"/>
      <c r="D188" s="6"/>
      <c r="E188" s="6"/>
      <c r="G188" s="6"/>
      <c r="H188" s="6"/>
      <c r="I188" s="17"/>
      <c r="J188" s="17"/>
      <c r="K188" s="38"/>
      <c r="L188" s="38"/>
      <c r="M188" s="23"/>
      <c r="N188" s="71"/>
      <c r="O188" s="71"/>
      <c r="P188" s="71"/>
      <c r="Q188" s="71"/>
      <c r="R188" s="71"/>
      <c r="S188" s="71"/>
      <c r="T188" s="71"/>
      <c r="U188" s="71"/>
      <c r="V188" s="71"/>
      <c r="W188" s="71"/>
      <c r="X188" s="71"/>
    </row>
    <row r="189" spans="1:24" x14ac:dyDescent="0.25">
      <c r="A189" s="48"/>
      <c r="B189" s="8"/>
      <c r="C189" s="6"/>
      <c r="D189" s="6"/>
      <c r="E189" s="6"/>
      <c r="G189" s="6"/>
      <c r="H189" s="6"/>
      <c r="I189" s="17"/>
      <c r="J189" s="17"/>
      <c r="K189" s="38"/>
      <c r="L189" s="38"/>
      <c r="M189" s="23"/>
      <c r="N189" s="71"/>
      <c r="O189" s="71"/>
      <c r="P189" s="71"/>
      <c r="Q189" s="71"/>
      <c r="R189" s="71"/>
      <c r="S189" s="71"/>
      <c r="T189" s="71"/>
      <c r="U189" s="71"/>
      <c r="V189" s="71"/>
      <c r="W189" s="71"/>
      <c r="X189" s="71"/>
    </row>
    <row r="190" spans="1:24" x14ac:dyDescent="0.25">
      <c r="A190" s="48"/>
      <c r="B190" s="8"/>
      <c r="C190" s="6"/>
      <c r="D190" s="6"/>
      <c r="E190" s="6"/>
      <c r="G190" s="6"/>
      <c r="H190" s="6"/>
      <c r="I190" s="17"/>
      <c r="J190" s="17"/>
      <c r="K190" s="38"/>
      <c r="L190" s="38"/>
      <c r="M190" s="23"/>
      <c r="N190" s="71"/>
      <c r="O190" s="71"/>
      <c r="P190" s="71"/>
      <c r="Q190" s="71"/>
      <c r="R190" s="71"/>
      <c r="S190" s="71"/>
      <c r="T190" s="71"/>
      <c r="U190" s="71"/>
      <c r="V190" s="71"/>
      <c r="W190" s="71"/>
      <c r="X190" s="71"/>
    </row>
    <row r="191" spans="1:24" x14ac:dyDescent="0.25">
      <c r="A191" s="48"/>
      <c r="B191" s="8"/>
      <c r="C191" s="6"/>
      <c r="D191" s="6"/>
      <c r="E191" s="6"/>
      <c r="G191" s="6"/>
      <c r="H191" s="6"/>
      <c r="I191" s="17"/>
      <c r="J191" s="17"/>
      <c r="K191" s="38"/>
      <c r="L191" s="38"/>
      <c r="M191" s="23"/>
      <c r="N191" s="71"/>
      <c r="O191" s="71"/>
      <c r="P191" s="71"/>
      <c r="Q191" s="71"/>
      <c r="R191" s="71"/>
      <c r="S191" s="71"/>
      <c r="T191" s="71"/>
      <c r="U191" s="71"/>
      <c r="V191" s="71"/>
      <c r="W191" s="71"/>
      <c r="X191" s="71"/>
    </row>
    <row r="192" spans="1:24" x14ac:dyDescent="0.25">
      <c r="A192" s="48"/>
      <c r="B192" s="8"/>
      <c r="C192" s="6"/>
      <c r="D192" s="6"/>
      <c r="E192" s="6"/>
      <c r="G192" s="6"/>
      <c r="H192" s="6"/>
      <c r="I192" s="17"/>
      <c r="J192" s="17"/>
      <c r="K192" s="38"/>
      <c r="L192" s="38"/>
      <c r="M192" s="23"/>
      <c r="N192" s="71"/>
      <c r="O192" s="71"/>
      <c r="P192" s="71"/>
      <c r="Q192" s="71"/>
      <c r="R192" s="71"/>
      <c r="S192" s="71"/>
      <c r="T192" s="71"/>
      <c r="U192" s="71"/>
      <c r="V192" s="71"/>
      <c r="W192" s="71"/>
      <c r="X192" s="71"/>
    </row>
    <row r="193" spans="1:24" x14ac:dyDescent="0.25">
      <c r="A193" s="48"/>
      <c r="B193" s="8"/>
      <c r="C193" s="6"/>
      <c r="D193" s="6"/>
      <c r="E193" s="6"/>
      <c r="G193" s="6"/>
      <c r="H193" s="6"/>
      <c r="I193" s="17"/>
      <c r="J193" s="17"/>
      <c r="K193" s="38"/>
      <c r="L193" s="38"/>
      <c r="M193" s="23"/>
      <c r="N193" s="71"/>
      <c r="O193" s="71"/>
      <c r="P193" s="71"/>
      <c r="Q193" s="71"/>
      <c r="R193" s="71"/>
      <c r="S193" s="71"/>
      <c r="T193" s="71"/>
      <c r="U193" s="71"/>
      <c r="V193" s="71"/>
      <c r="W193" s="71"/>
      <c r="X193" s="71"/>
    </row>
    <row r="194" spans="1:24" x14ac:dyDescent="0.25">
      <c r="A194" s="48"/>
      <c r="B194" s="8"/>
      <c r="C194" s="6"/>
      <c r="D194" s="6"/>
      <c r="E194" s="6"/>
      <c r="G194" s="6"/>
      <c r="H194" s="6"/>
      <c r="I194" s="17"/>
      <c r="J194" s="17"/>
      <c r="K194" s="38"/>
      <c r="L194" s="38"/>
      <c r="M194" s="23"/>
      <c r="N194" s="71"/>
      <c r="O194" s="71"/>
      <c r="P194" s="71"/>
      <c r="Q194" s="71"/>
      <c r="R194" s="71"/>
      <c r="S194" s="71"/>
      <c r="T194" s="71"/>
      <c r="U194" s="71"/>
      <c r="V194" s="71"/>
      <c r="W194" s="71"/>
      <c r="X194" s="71"/>
    </row>
    <row r="195" spans="1:24" x14ac:dyDescent="0.25">
      <c r="A195" s="48"/>
      <c r="B195" s="8"/>
      <c r="C195" s="6"/>
      <c r="D195" s="6"/>
      <c r="E195" s="6"/>
      <c r="G195" s="6"/>
      <c r="H195" s="6"/>
      <c r="I195" s="17"/>
      <c r="J195" s="17"/>
      <c r="K195" s="38"/>
      <c r="L195" s="38"/>
      <c r="M195" s="23"/>
      <c r="N195" s="71"/>
      <c r="O195" s="71"/>
      <c r="P195" s="71"/>
      <c r="Q195" s="71"/>
      <c r="R195" s="71"/>
      <c r="S195" s="71"/>
      <c r="T195" s="71"/>
      <c r="U195" s="71"/>
      <c r="V195" s="71"/>
      <c r="W195" s="71"/>
      <c r="X195" s="71"/>
    </row>
    <row r="196" spans="1:24" x14ac:dyDescent="0.25">
      <c r="A196" s="48"/>
      <c r="B196" s="8"/>
      <c r="C196" s="6"/>
      <c r="D196" s="6"/>
      <c r="E196" s="6"/>
      <c r="G196" s="6"/>
      <c r="H196" s="6"/>
      <c r="I196" s="17"/>
      <c r="J196" s="17"/>
      <c r="K196" s="38"/>
      <c r="L196" s="38"/>
      <c r="M196" s="23"/>
      <c r="N196" s="71"/>
      <c r="O196" s="71"/>
      <c r="P196" s="71"/>
      <c r="Q196" s="71"/>
      <c r="R196" s="71"/>
      <c r="S196" s="71"/>
      <c r="T196" s="71"/>
      <c r="U196" s="71"/>
      <c r="V196" s="71"/>
      <c r="W196" s="71"/>
      <c r="X196" s="71"/>
    </row>
    <row r="197" spans="1:24" x14ac:dyDescent="0.25">
      <c r="A197" s="48"/>
      <c r="B197" s="8"/>
      <c r="C197" s="6"/>
      <c r="D197" s="6"/>
      <c r="E197" s="6"/>
      <c r="G197" s="6"/>
      <c r="H197" s="6"/>
      <c r="I197" s="17"/>
      <c r="J197" s="17"/>
      <c r="K197" s="38"/>
      <c r="L197" s="38"/>
      <c r="M197" s="23"/>
      <c r="N197" s="71"/>
      <c r="O197" s="71"/>
      <c r="P197" s="71"/>
      <c r="Q197" s="71"/>
      <c r="R197" s="71"/>
      <c r="S197" s="71"/>
      <c r="T197" s="71"/>
      <c r="U197" s="71"/>
      <c r="V197" s="71"/>
      <c r="W197" s="71"/>
      <c r="X197" s="71"/>
    </row>
    <row r="198" spans="1:24" x14ac:dyDescent="0.25">
      <c r="A198" s="48"/>
      <c r="B198" s="8"/>
      <c r="C198" s="6"/>
      <c r="D198" s="6"/>
      <c r="E198" s="6"/>
      <c r="G198" s="6"/>
      <c r="H198" s="6"/>
      <c r="I198" s="17"/>
      <c r="J198" s="17"/>
      <c r="K198" s="38"/>
      <c r="L198" s="38"/>
      <c r="M198" s="23"/>
      <c r="N198" s="71"/>
      <c r="O198" s="71"/>
      <c r="P198" s="71"/>
      <c r="Q198" s="71"/>
      <c r="R198" s="71"/>
      <c r="S198" s="71"/>
      <c r="T198" s="71"/>
      <c r="U198" s="71"/>
      <c r="V198" s="71"/>
      <c r="W198" s="71"/>
      <c r="X198" s="71"/>
    </row>
    <row r="199" spans="1:24" x14ac:dyDescent="0.25">
      <c r="A199" s="48"/>
      <c r="B199" s="8"/>
      <c r="C199" s="6"/>
      <c r="D199" s="6"/>
      <c r="E199" s="6"/>
      <c r="G199" s="6"/>
      <c r="H199" s="6"/>
      <c r="I199" s="17"/>
      <c r="J199" s="17"/>
      <c r="K199" s="7"/>
      <c r="L199" s="7"/>
      <c r="N199" s="71"/>
      <c r="O199" s="71"/>
      <c r="P199" s="71"/>
      <c r="Q199" s="71"/>
      <c r="R199" s="71"/>
      <c r="S199" s="71"/>
      <c r="T199" s="71"/>
      <c r="U199" s="71"/>
      <c r="V199" s="71"/>
      <c r="W199" s="71"/>
      <c r="X199" s="71"/>
    </row>
    <row r="200" spans="1:24" x14ac:dyDescent="0.25">
      <c r="A200" s="48"/>
      <c r="B200" s="8"/>
      <c r="C200" s="6"/>
      <c r="D200" s="6"/>
      <c r="E200" s="6"/>
      <c r="G200" s="6"/>
      <c r="H200" s="6"/>
      <c r="I200" s="17"/>
      <c r="J200" s="17"/>
      <c r="K200" s="7"/>
      <c r="L200" s="7"/>
      <c r="N200" s="71"/>
      <c r="O200" s="71"/>
      <c r="P200" s="71"/>
      <c r="Q200" s="71"/>
      <c r="R200" s="71"/>
      <c r="S200" s="71"/>
      <c r="T200" s="71"/>
      <c r="U200" s="71"/>
      <c r="V200" s="71"/>
      <c r="W200" s="71"/>
      <c r="X200" s="71"/>
    </row>
    <row r="201" spans="1:24" x14ac:dyDescent="0.25">
      <c r="A201" s="48"/>
      <c r="B201" s="8"/>
      <c r="C201" s="6"/>
      <c r="D201" s="6"/>
      <c r="E201" s="6"/>
      <c r="G201" s="6"/>
      <c r="H201" s="6"/>
      <c r="I201" s="17"/>
      <c r="J201" s="17"/>
      <c r="K201" s="7"/>
      <c r="L201" s="7"/>
      <c r="N201" s="71"/>
      <c r="O201" s="71"/>
      <c r="P201" s="71"/>
      <c r="Q201" s="71"/>
      <c r="R201" s="71"/>
      <c r="S201" s="71"/>
      <c r="T201" s="71"/>
      <c r="U201" s="71"/>
      <c r="V201" s="71"/>
      <c r="W201" s="71"/>
      <c r="X201" s="71"/>
    </row>
    <row r="202" spans="1:24" x14ac:dyDescent="0.25">
      <c r="A202" s="48"/>
      <c r="B202" s="8"/>
      <c r="C202" s="6"/>
      <c r="D202" s="6"/>
      <c r="E202" s="6"/>
      <c r="G202" s="6"/>
      <c r="H202" s="6"/>
      <c r="I202" s="17"/>
      <c r="J202" s="17"/>
      <c r="K202" s="7"/>
      <c r="L202" s="7"/>
      <c r="N202" s="71"/>
      <c r="O202" s="71"/>
      <c r="P202" s="71"/>
      <c r="Q202" s="71"/>
      <c r="R202" s="71"/>
      <c r="S202" s="71"/>
      <c r="T202" s="71"/>
      <c r="U202" s="71"/>
      <c r="V202" s="71"/>
      <c r="W202" s="71"/>
      <c r="X202" s="71"/>
    </row>
    <row r="203" spans="1:24" x14ac:dyDescent="0.25">
      <c r="A203" s="48"/>
      <c r="B203" s="8"/>
      <c r="C203" s="6"/>
      <c r="D203" s="6"/>
      <c r="E203" s="6"/>
      <c r="G203" s="6"/>
      <c r="H203" s="6"/>
      <c r="I203" s="17"/>
      <c r="J203" s="17"/>
      <c r="K203" s="7"/>
      <c r="L203" s="7"/>
      <c r="N203" s="71"/>
      <c r="O203" s="71"/>
      <c r="P203" s="71"/>
      <c r="Q203" s="71"/>
      <c r="R203" s="71"/>
      <c r="S203" s="71"/>
      <c r="T203" s="71"/>
      <c r="U203" s="71"/>
      <c r="V203" s="71"/>
      <c r="W203" s="71"/>
      <c r="X203" s="71"/>
    </row>
    <row r="204" spans="1:24" x14ac:dyDescent="0.25">
      <c r="A204" s="48"/>
      <c r="B204" s="8"/>
      <c r="C204" s="6"/>
      <c r="D204" s="6"/>
      <c r="E204" s="6"/>
      <c r="G204" s="6"/>
      <c r="H204" s="6"/>
      <c r="I204" s="17"/>
      <c r="J204" s="17"/>
      <c r="K204" s="7"/>
      <c r="L204" s="7"/>
      <c r="N204" s="71"/>
      <c r="O204" s="71"/>
      <c r="P204" s="71"/>
      <c r="Q204" s="71"/>
      <c r="R204" s="71"/>
      <c r="S204" s="71"/>
      <c r="T204" s="71"/>
      <c r="U204" s="71"/>
      <c r="V204" s="71"/>
      <c r="W204" s="71"/>
      <c r="X204" s="71"/>
    </row>
    <row r="205" spans="1:24" x14ac:dyDescent="0.25">
      <c r="A205" s="48"/>
      <c r="B205" s="8"/>
      <c r="C205" s="6"/>
      <c r="D205" s="6"/>
      <c r="E205" s="6"/>
      <c r="G205" s="6"/>
      <c r="H205" s="6"/>
      <c r="I205" s="17"/>
      <c r="J205" s="17"/>
      <c r="K205" s="7"/>
      <c r="L205" s="7"/>
      <c r="N205" s="71"/>
      <c r="O205" s="71"/>
      <c r="P205" s="71"/>
      <c r="Q205" s="71"/>
      <c r="R205" s="71"/>
      <c r="S205" s="71"/>
      <c r="T205" s="71"/>
      <c r="U205" s="71"/>
      <c r="V205" s="71"/>
      <c r="W205" s="71"/>
      <c r="X205" s="71"/>
    </row>
    <row r="206" spans="1:24" x14ac:dyDescent="0.25">
      <c r="A206" s="48"/>
      <c r="B206" s="8"/>
      <c r="C206" s="6"/>
      <c r="D206" s="6"/>
      <c r="E206" s="6"/>
      <c r="G206" s="6"/>
      <c r="H206" s="6"/>
      <c r="I206" s="17"/>
      <c r="J206" s="17"/>
      <c r="K206" s="7"/>
      <c r="L206" s="7"/>
      <c r="N206" s="71"/>
      <c r="O206" s="71"/>
      <c r="P206" s="71"/>
      <c r="Q206" s="71"/>
      <c r="R206" s="71"/>
      <c r="S206" s="71"/>
      <c r="T206" s="71"/>
      <c r="U206" s="71"/>
      <c r="V206" s="71"/>
      <c r="W206" s="71"/>
      <c r="X206" s="71"/>
    </row>
    <row r="207" spans="1:24" x14ac:dyDescent="0.25">
      <c r="A207" s="48"/>
      <c r="B207" s="8"/>
      <c r="C207" s="6"/>
      <c r="D207" s="6"/>
      <c r="E207" s="6"/>
      <c r="G207" s="6"/>
      <c r="H207" s="6"/>
      <c r="I207" s="17"/>
      <c r="J207" s="17"/>
      <c r="K207" s="7"/>
      <c r="L207" s="7"/>
      <c r="N207" s="71"/>
      <c r="O207" s="71"/>
      <c r="P207" s="71"/>
      <c r="Q207" s="71"/>
      <c r="R207" s="71"/>
      <c r="S207" s="71"/>
      <c r="T207" s="71"/>
      <c r="U207" s="71"/>
      <c r="V207" s="71"/>
      <c r="W207" s="71"/>
      <c r="X207" s="71"/>
    </row>
    <row r="208" spans="1:24" x14ac:dyDescent="0.25">
      <c r="A208" s="48"/>
      <c r="B208" s="8"/>
      <c r="C208" s="6"/>
      <c r="D208" s="6"/>
      <c r="E208" s="6"/>
      <c r="G208" s="6"/>
      <c r="H208" s="6"/>
      <c r="I208" s="17"/>
      <c r="J208" s="17"/>
      <c r="K208" s="7"/>
      <c r="L208" s="7"/>
      <c r="N208" s="71"/>
      <c r="O208" s="71"/>
      <c r="P208" s="71"/>
      <c r="Q208" s="71"/>
      <c r="R208" s="71"/>
      <c r="S208" s="71"/>
      <c r="T208" s="71"/>
      <c r="U208" s="71"/>
      <c r="V208" s="71"/>
      <c r="W208" s="71"/>
      <c r="X208" s="71"/>
    </row>
    <row r="209" spans="1:24" x14ac:dyDescent="0.25">
      <c r="A209" s="48"/>
      <c r="B209" s="8"/>
      <c r="C209" s="6"/>
      <c r="D209" s="6"/>
      <c r="E209" s="6"/>
      <c r="G209" s="6"/>
      <c r="H209" s="6"/>
      <c r="I209" s="17"/>
      <c r="J209" s="17"/>
      <c r="K209" s="7"/>
      <c r="L209" s="7"/>
      <c r="N209" s="71"/>
      <c r="O209" s="71"/>
      <c r="P209" s="71"/>
      <c r="Q209" s="71"/>
      <c r="R209" s="71"/>
      <c r="S209" s="71"/>
      <c r="T209" s="71"/>
      <c r="U209" s="71"/>
      <c r="V209" s="71"/>
      <c r="W209" s="71"/>
      <c r="X209" s="71"/>
    </row>
    <row r="210" spans="1:24" x14ac:dyDescent="0.25">
      <c r="A210" s="48"/>
      <c r="B210" s="8"/>
      <c r="C210" s="6"/>
      <c r="D210" s="6"/>
      <c r="E210" s="6"/>
      <c r="G210" s="6"/>
      <c r="H210" s="6"/>
      <c r="I210" s="17"/>
      <c r="J210" s="17"/>
      <c r="K210" s="7"/>
      <c r="L210" s="7"/>
      <c r="N210" s="71"/>
      <c r="O210" s="71"/>
      <c r="P210" s="71"/>
      <c r="Q210" s="71"/>
      <c r="R210" s="71"/>
      <c r="S210" s="71"/>
      <c r="T210" s="71"/>
      <c r="U210" s="71"/>
      <c r="V210" s="71"/>
      <c r="W210" s="71"/>
      <c r="X210" s="71"/>
    </row>
    <row r="211" spans="1:24" x14ac:dyDescent="0.25">
      <c r="A211" s="48"/>
      <c r="B211" s="8"/>
      <c r="C211" s="6"/>
      <c r="D211" s="6"/>
      <c r="E211" s="6"/>
      <c r="G211" s="6"/>
      <c r="H211" s="6"/>
      <c r="I211" s="17"/>
      <c r="J211" s="17"/>
      <c r="K211" s="7"/>
      <c r="L211" s="7"/>
      <c r="N211" s="71"/>
      <c r="O211" s="71"/>
      <c r="P211" s="71"/>
      <c r="Q211" s="71"/>
      <c r="R211" s="71"/>
      <c r="S211" s="71"/>
      <c r="T211" s="71"/>
      <c r="U211" s="71"/>
      <c r="V211" s="71"/>
      <c r="W211" s="71"/>
      <c r="X211" s="71"/>
    </row>
    <row r="212" spans="1:24" x14ac:dyDescent="0.25">
      <c r="A212" s="48"/>
      <c r="B212" s="8"/>
      <c r="C212" s="6"/>
      <c r="D212" s="6"/>
      <c r="E212" s="6"/>
      <c r="G212" s="6"/>
      <c r="H212" s="6"/>
      <c r="I212" s="17"/>
      <c r="J212" s="17"/>
      <c r="K212" s="7"/>
      <c r="L212" s="7"/>
      <c r="N212" s="71"/>
      <c r="O212" s="71"/>
      <c r="P212" s="71"/>
      <c r="Q212" s="71"/>
      <c r="R212" s="71"/>
      <c r="S212" s="71"/>
      <c r="T212" s="71"/>
      <c r="U212" s="71"/>
      <c r="V212" s="71"/>
      <c r="W212" s="71"/>
      <c r="X212" s="71"/>
    </row>
    <row r="213" spans="1:24" x14ac:dyDescent="0.25">
      <c r="A213" s="48"/>
      <c r="B213" s="8"/>
      <c r="C213" s="6"/>
      <c r="D213" s="6"/>
      <c r="E213" s="6"/>
      <c r="G213" s="6"/>
      <c r="H213" s="6"/>
      <c r="I213" s="17"/>
      <c r="J213" s="17"/>
      <c r="K213" s="7"/>
      <c r="L213" s="7"/>
      <c r="N213" s="71"/>
      <c r="O213" s="71"/>
      <c r="P213" s="71"/>
      <c r="Q213" s="71"/>
      <c r="R213" s="71"/>
      <c r="S213" s="71"/>
      <c r="T213" s="71"/>
      <c r="U213" s="71"/>
      <c r="V213" s="71"/>
      <c r="W213" s="71"/>
      <c r="X213" s="71"/>
    </row>
    <row r="214" spans="1:24" x14ac:dyDescent="0.25">
      <c r="A214" s="48"/>
      <c r="B214" s="8"/>
      <c r="C214" s="6"/>
      <c r="D214" s="6"/>
      <c r="E214" s="6"/>
      <c r="G214" s="6"/>
      <c r="H214" s="6"/>
      <c r="I214" s="17"/>
      <c r="J214" s="17"/>
      <c r="K214" s="7"/>
      <c r="L214" s="7"/>
      <c r="N214" s="71"/>
      <c r="O214" s="71"/>
      <c r="P214" s="71"/>
      <c r="Q214" s="71"/>
      <c r="R214" s="71"/>
      <c r="S214" s="71"/>
      <c r="T214" s="71"/>
      <c r="U214" s="71"/>
      <c r="V214" s="71"/>
      <c r="W214" s="71"/>
      <c r="X214" s="71"/>
    </row>
    <row r="215" spans="1:24" x14ac:dyDescent="0.25">
      <c r="A215" s="48"/>
      <c r="B215" s="8"/>
      <c r="C215" s="6"/>
      <c r="D215" s="6"/>
      <c r="E215" s="6"/>
      <c r="G215" s="6"/>
      <c r="H215" s="6"/>
      <c r="I215" s="17"/>
      <c r="J215" s="17"/>
      <c r="K215" s="7"/>
      <c r="L215" s="7"/>
      <c r="N215" s="71"/>
      <c r="O215" s="71"/>
      <c r="P215" s="71"/>
      <c r="Q215" s="71"/>
      <c r="R215" s="71"/>
      <c r="S215" s="71"/>
      <c r="T215" s="71"/>
      <c r="U215" s="71"/>
      <c r="V215" s="71"/>
      <c r="W215" s="71"/>
      <c r="X215" s="71"/>
    </row>
    <row r="216" spans="1:24" x14ac:dyDescent="0.25">
      <c r="A216" s="48"/>
      <c r="B216" s="8"/>
      <c r="C216" s="6"/>
      <c r="D216" s="6"/>
      <c r="E216" s="6"/>
      <c r="G216" s="6"/>
      <c r="H216" s="6"/>
      <c r="I216" s="17"/>
      <c r="J216" s="17"/>
      <c r="K216" s="7"/>
      <c r="L216" s="7"/>
      <c r="N216" s="71"/>
      <c r="O216" s="71"/>
      <c r="P216" s="71"/>
      <c r="Q216" s="71"/>
      <c r="R216" s="71"/>
      <c r="S216" s="71"/>
      <c r="T216" s="71"/>
      <c r="U216" s="71"/>
      <c r="V216" s="71"/>
      <c r="W216" s="71"/>
      <c r="X216" s="71"/>
    </row>
    <row r="217" spans="1:24" x14ac:dyDescent="0.25">
      <c r="A217" s="48"/>
      <c r="B217" s="8"/>
      <c r="C217" s="6"/>
      <c r="D217" s="6"/>
      <c r="E217" s="6"/>
      <c r="G217" s="6"/>
      <c r="H217" s="6"/>
      <c r="I217" s="17"/>
      <c r="J217" s="17"/>
      <c r="K217" s="7"/>
      <c r="L217" s="7"/>
      <c r="N217" s="71"/>
      <c r="O217" s="71"/>
      <c r="P217" s="71"/>
      <c r="Q217" s="71"/>
      <c r="R217" s="71"/>
      <c r="S217" s="71"/>
      <c r="T217" s="71"/>
      <c r="U217" s="71"/>
      <c r="V217" s="71"/>
      <c r="W217" s="71"/>
      <c r="X217" s="71"/>
    </row>
    <row r="218" spans="1:24" x14ac:dyDescent="0.25">
      <c r="A218" s="48"/>
      <c r="B218" s="8"/>
      <c r="C218" s="6"/>
      <c r="D218" s="6"/>
      <c r="E218" s="6"/>
      <c r="G218" s="6"/>
      <c r="H218" s="6"/>
      <c r="I218" s="17"/>
      <c r="J218" s="17"/>
      <c r="K218" s="7"/>
      <c r="L218" s="7"/>
      <c r="N218" s="71"/>
      <c r="O218" s="71"/>
      <c r="P218" s="71"/>
      <c r="Q218" s="71"/>
      <c r="R218" s="71"/>
      <c r="S218" s="71"/>
      <c r="T218" s="71"/>
      <c r="U218" s="71"/>
      <c r="V218" s="71"/>
      <c r="W218" s="71"/>
      <c r="X218" s="71"/>
    </row>
    <row r="219" spans="1:24" x14ac:dyDescent="0.25">
      <c r="A219" s="48"/>
      <c r="B219" s="8"/>
      <c r="C219" s="6"/>
      <c r="D219" s="6"/>
      <c r="E219" s="6"/>
      <c r="G219" s="6"/>
      <c r="H219" s="6"/>
      <c r="I219" s="17"/>
      <c r="J219" s="17"/>
      <c r="K219" s="7"/>
      <c r="L219" s="7"/>
      <c r="N219" s="71"/>
      <c r="O219" s="71"/>
      <c r="P219" s="71"/>
      <c r="Q219" s="71"/>
      <c r="R219" s="71"/>
      <c r="S219" s="71"/>
      <c r="T219" s="71"/>
      <c r="U219" s="71"/>
      <c r="V219" s="71"/>
      <c r="W219" s="71"/>
      <c r="X219" s="71"/>
    </row>
    <row r="220" spans="1:24" x14ac:dyDescent="0.25">
      <c r="A220" s="48"/>
      <c r="B220" s="8"/>
      <c r="C220" s="6"/>
      <c r="D220" s="6"/>
      <c r="E220" s="6"/>
      <c r="G220" s="6"/>
      <c r="H220" s="6"/>
      <c r="I220" s="17"/>
      <c r="J220" s="17"/>
      <c r="K220" s="7"/>
      <c r="L220" s="7"/>
      <c r="N220" s="71"/>
      <c r="O220" s="71"/>
      <c r="P220" s="71"/>
      <c r="Q220" s="71"/>
      <c r="R220" s="71"/>
      <c r="S220" s="71"/>
      <c r="T220" s="71"/>
      <c r="U220" s="71"/>
      <c r="V220" s="71"/>
      <c r="W220" s="71"/>
      <c r="X220" s="71"/>
    </row>
    <row r="221" spans="1:24" x14ac:dyDescent="0.25">
      <c r="A221" s="48"/>
      <c r="B221" s="8"/>
      <c r="C221" s="6"/>
      <c r="D221" s="6"/>
      <c r="E221" s="6"/>
      <c r="G221" s="6"/>
      <c r="H221" s="6"/>
      <c r="I221" s="17"/>
      <c r="J221" s="17"/>
      <c r="K221" s="7"/>
      <c r="L221" s="7"/>
      <c r="N221" s="71"/>
      <c r="O221" s="71"/>
      <c r="P221" s="71"/>
      <c r="Q221" s="71"/>
      <c r="R221" s="71"/>
      <c r="S221" s="71"/>
      <c r="T221" s="71"/>
      <c r="U221" s="71"/>
      <c r="V221" s="71"/>
      <c r="W221" s="71"/>
      <c r="X221" s="71"/>
    </row>
    <row r="222" spans="1:24" x14ac:dyDescent="0.25">
      <c r="A222" s="48"/>
      <c r="B222" s="8"/>
      <c r="C222" s="6"/>
      <c r="D222" s="6"/>
      <c r="E222" s="6"/>
      <c r="G222" s="6"/>
      <c r="H222" s="6"/>
      <c r="I222" s="17"/>
      <c r="J222" s="17"/>
      <c r="K222" s="7"/>
      <c r="L222" s="7"/>
      <c r="N222" s="71"/>
      <c r="O222" s="71"/>
      <c r="P222" s="71"/>
      <c r="Q222" s="71"/>
      <c r="R222" s="71"/>
      <c r="S222" s="71"/>
      <c r="T222" s="71"/>
      <c r="U222" s="71"/>
      <c r="V222" s="71"/>
      <c r="W222" s="71"/>
      <c r="X222" s="71"/>
    </row>
    <row r="223" spans="1:24" x14ac:dyDescent="0.25">
      <c r="A223" s="48"/>
      <c r="B223" s="8"/>
      <c r="C223" s="6"/>
      <c r="D223" s="6"/>
      <c r="E223" s="6"/>
      <c r="G223" s="6"/>
      <c r="H223" s="6"/>
      <c r="I223" s="17"/>
      <c r="J223" s="17"/>
      <c r="K223" s="7"/>
      <c r="L223" s="7"/>
      <c r="N223" s="71"/>
      <c r="O223" s="71"/>
      <c r="P223" s="71"/>
      <c r="Q223" s="71"/>
      <c r="R223" s="71"/>
      <c r="S223" s="71"/>
      <c r="T223" s="71"/>
      <c r="U223" s="71"/>
      <c r="V223" s="71"/>
      <c r="W223" s="71"/>
      <c r="X223" s="71"/>
    </row>
    <row r="224" spans="1:24" x14ac:dyDescent="0.25">
      <c r="A224" s="48"/>
      <c r="B224" s="8"/>
      <c r="C224" s="6"/>
      <c r="D224" s="6"/>
      <c r="E224" s="6"/>
      <c r="G224" s="6"/>
      <c r="H224" s="6"/>
      <c r="I224" s="17"/>
      <c r="J224" s="17"/>
      <c r="K224" s="7"/>
      <c r="L224" s="7"/>
      <c r="N224" s="71"/>
      <c r="O224" s="71"/>
      <c r="P224" s="71"/>
      <c r="Q224" s="71"/>
      <c r="R224" s="71"/>
      <c r="S224" s="71"/>
      <c r="T224" s="71"/>
      <c r="U224" s="71"/>
      <c r="V224" s="71"/>
      <c r="W224" s="71"/>
      <c r="X224" s="71"/>
    </row>
    <row r="225" spans="1:24" x14ac:dyDescent="0.25">
      <c r="A225" s="48"/>
      <c r="B225" s="8"/>
      <c r="C225" s="6"/>
      <c r="D225" s="6"/>
      <c r="E225" s="6"/>
      <c r="G225" s="6"/>
      <c r="H225" s="6"/>
      <c r="I225" s="17"/>
      <c r="J225" s="17"/>
      <c r="K225" s="7"/>
      <c r="L225" s="7"/>
      <c r="N225" s="71"/>
      <c r="O225" s="71"/>
      <c r="P225" s="71"/>
      <c r="Q225" s="71"/>
      <c r="R225" s="71"/>
      <c r="S225" s="71"/>
      <c r="T225" s="71"/>
      <c r="U225" s="71"/>
      <c r="V225" s="71"/>
      <c r="W225" s="71"/>
      <c r="X225" s="71"/>
    </row>
    <row r="226" spans="1:24" x14ac:dyDescent="0.25">
      <c r="A226" s="48"/>
      <c r="B226" s="8"/>
      <c r="C226" s="6"/>
      <c r="D226" s="6"/>
      <c r="E226" s="6"/>
      <c r="G226" s="6"/>
      <c r="H226" s="6"/>
      <c r="I226" s="17"/>
      <c r="J226" s="17"/>
      <c r="K226" s="7"/>
      <c r="L226" s="7"/>
      <c r="N226" s="71"/>
      <c r="O226" s="71"/>
      <c r="P226" s="71"/>
      <c r="Q226" s="71"/>
      <c r="R226" s="71"/>
      <c r="S226" s="71"/>
      <c r="T226" s="71"/>
      <c r="U226" s="71"/>
      <c r="V226" s="71"/>
      <c r="W226" s="71"/>
      <c r="X226" s="71"/>
    </row>
    <row r="227" spans="1:24" x14ac:dyDescent="0.25">
      <c r="A227" s="48"/>
      <c r="B227" s="8"/>
      <c r="C227" s="6"/>
      <c r="D227" s="6"/>
      <c r="E227" s="6"/>
      <c r="G227" s="6"/>
      <c r="H227" s="6"/>
      <c r="I227" s="17"/>
      <c r="J227" s="17"/>
      <c r="K227" s="7"/>
      <c r="L227" s="7"/>
      <c r="N227" s="71"/>
      <c r="O227" s="71"/>
      <c r="P227" s="71"/>
      <c r="Q227" s="71"/>
      <c r="R227" s="71"/>
      <c r="S227" s="71"/>
      <c r="T227" s="71"/>
      <c r="U227" s="71"/>
      <c r="V227" s="71"/>
      <c r="W227" s="71"/>
      <c r="X227" s="71"/>
    </row>
    <row r="228" spans="1:24" x14ac:dyDescent="0.25">
      <c r="A228" s="48"/>
      <c r="B228" s="8"/>
      <c r="C228" s="6"/>
      <c r="D228" s="6"/>
      <c r="E228" s="6"/>
      <c r="G228" s="6"/>
      <c r="H228" s="6"/>
      <c r="I228" s="17"/>
      <c r="J228" s="17"/>
      <c r="K228" s="7"/>
      <c r="L228" s="7"/>
      <c r="N228" s="71"/>
      <c r="O228" s="71"/>
      <c r="P228" s="71"/>
      <c r="Q228" s="71"/>
      <c r="R228" s="71"/>
      <c r="S228" s="71"/>
      <c r="T228" s="71"/>
      <c r="U228" s="71"/>
      <c r="V228" s="71"/>
      <c r="W228" s="71"/>
      <c r="X228" s="71"/>
    </row>
    <row r="229" spans="1:24" x14ac:dyDescent="0.25">
      <c r="A229" s="48"/>
      <c r="B229" s="8"/>
      <c r="C229" s="6"/>
      <c r="D229" s="6"/>
      <c r="E229" s="6"/>
      <c r="G229" s="6"/>
      <c r="H229" s="6"/>
      <c r="I229" s="17"/>
      <c r="J229" s="17"/>
      <c r="K229" s="7"/>
      <c r="L229" s="7"/>
      <c r="N229" s="71"/>
      <c r="O229" s="71"/>
      <c r="P229" s="71"/>
      <c r="Q229" s="71"/>
      <c r="R229" s="71"/>
      <c r="S229" s="71"/>
      <c r="T229" s="71"/>
      <c r="U229" s="71"/>
      <c r="V229" s="71"/>
      <c r="W229" s="71"/>
      <c r="X229" s="71"/>
    </row>
    <row r="230" spans="1:24" x14ac:dyDescent="0.25">
      <c r="A230" s="48"/>
      <c r="B230" s="8"/>
      <c r="C230" s="6"/>
      <c r="D230" s="6"/>
      <c r="E230" s="6"/>
      <c r="G230" s="6"/>
      <c r="H230" s="6"/>
      <c r="I230" s="17"/>
      <c r="J230" s="17"/>
      <c r="K230" s="7"/>
      <c r="L230" s="7"/>
      <c r="N230" s="71"/>
      <c r="O230" s="71"/>
      <c r="P230" s="71"/>
      <c r="Q230" s="71"/>
      <c r="R230" s="71"/>
      <c r="S230" s="71"/>
      <c r="T230" s="71"/>
      <c r="U230" s="71"/>
      <c r="V230" s="71"/>
      <c r="W230" s="71"/>
      <c r="X230" s="71"/>
    </row>
    <row r="231" spans="1:24" x14ac:dyDescent="0.25">
      <c r="A231" s="48"/>
      <c r="B231" s="8"/>
      <c r="C231" s="6"/>
      <c r="D231" s="6"/>
      <c r="E231" s="6"/>
      <c r="G231" s="6"/>
      <c r="H231" s="6"/>
      <c r="I231" s="17"/>
      <c r="J231" s="17"/>
      <c r="K231" s="7"/>
      <c r="L231" s="7"/>
      <c r="N231" s="71"/>
      <c r="O231" s="71"/>
      <c r="P231" s="71"/>
      <c r="Q231" s="71"/>
      <c r="R231" s="71"/>
      <c r="S231" s="71"/>
      <c r="T231" s="71"/>
      <c r="U231" s="71"/>
      <c r="V231" s="71"/>
      <c r="W231" s="71"/>
      <c r="X231" s="71"/>
    </row>
    <row r="232" spans="1:24" x14ac:dyDescent="0.25">
      <c r="A232" s="48"/>
      <c r="B232" s="8"/>
      <c r="C232" s="6"/>
      <c r="D232" s="6"/>
      <c r="E232" s="6"/>
      <c r="G232" s="6"/>
      <c r="H232" s="6"/>
      <c r="I232" s="17"/>
      <c r="J232" s="17"/>
      <c r="K232" s="7"/>
      <c r="L232" s="7"/>
      <c r="N232" s="71"/>
      <c r="O232" s="71"/>
      <c r="P232" s="71"/>
      <c r="Q232" s="71"/>
      <c r="R232" s="71"/>
      <c r="S232" s="71"/>
      <c r="T232" s="71"/>
      <c r="U232" s="71"/>
      <c r="V232" s="71"/>
      <c r="W232" s="71"/>
      <c r="X232" s="71"/>
    </row>
    <row r="233" spans="1:24" x14ac:dyDescent="0.25">
      <c r="A233" s="48"/>
      <c r="B233" s="8"/>
      <c r="C233" s="6"/>
      <c r="D233" s="6"/>
      <c r="E233" s="6"/>
      <c r="G233" s="6"/>
      <c r="H233" s="6"/>
      <c r="I233" s="17"/>
      <c r="J233" s="17"/>
      <c r="K233" s="7"/>
      <c r="L233" s="7"/>
      <c r="N233" s="71"/>
      <c r="O233" s="71"/>
      <c r="P233" s="71"/>
      <c r="Q233" s="71"/>
      <c r="R233" s="71"/>
      <c r="S233" s="71"/>
      <c r="T233" s="71"/>
      <c r="U233" s="71"/>
      <c r="V233" s="71"/>
      <c r="W233" s="71"/>
      <c r="X233" s="71"/>
    </row>
    <row r="234" spans="1:24" x14ac:dyDescent="0.25">
      <c r="A234" s="48"/>
      <c r="B234" s="8"/>
      <c r="C234" s="6"/>
      <c r="D234" s="6"/>
      <c r="E234" s="6"/>
      <c r="G234" s="6"/>
      <c r="H234" s="6"/>
      <c r="I234" s="17"/>
      <c r="J234" s="17"/>
      <c r="K234" s="7"/>
      <c r="L234" s="7"/>
      <c r="N234" s="71"/>
      <c r="O234" s="71"/>
      <c r="P234" s="71"/>
      <c r="Q234" s="71"/>
      <c r="R234" s="71"/>
      <c r="S234" s="71"/>
      <c r="T234" s="71"/>
      <c r="U234" s="71"/>
      <c r="V234" s="71"/>
      <c r="W234" s="71"/>
      <c r="X234" s="71"/>
    </row>
    <row r="235" spans="1:24" x14ac:dyDescent="0.25">
      <c r="A235" s="48"/>
      <c r="B235" s="8"/>
      <c r="C235" s="6"/>
      <c r="D235" s="6"/>
      <c r="E235" s="6"/>
      <c r="G235" s="6"/>
      <c r="H235" s="6"/>
      <c r="I235" s="17"/>
      <c r="J235" s="17"/>
      <c r="K235" s="7"/>
      <c r="L235" s="7"/>
      <c r="N235" s="71"/>
      <c r="O235" s="71"/>
      <c r="P235" s="71"/>
      <c r="Q235" s="71"/>
      <c r="R235" s="71"/>
      <c r="S235" s="71"/>
      <c r="T235" s="71"/>
      <c r="U235" s="71"/>
      <c r="V235" s="71"/>
      <c r="W235" s="71"/>
      <c r="X235" s="71"/>
    </row>
    <row r="236" spans="1:24" x14ac:dyDescent="0.25">
      <c r="A236" s="48"/>
      <c r="B236" s="8"/>
      <c r="C236" s="6"/>
      <c r="D236" s="6"/>
      <c r="E236" s="6"/>
      <c r="G236" s="6"/>
      <c r="H236" s="6"/>
      <c r="I236" s="17"/>
      <c r="J236" s="17"/>
      <c r="K236" s="7"/>
      <c r="L236" s="7"/>
      <c r="N236" s="71"/>
      <c r="O236" s="71"/>
      <c r="P236" s="71"/>
      <c r="Q236" s="71"/>
      <c r="R236" s="71"/>
      <c r="S236" s="71"/>
      <c r="T236" s="71"/>
      <c r="U236" s="71"/>
      <c r="V236" s="71"/>
      <c r="W236" s="71"/>
      <c r="X236" s="71"/>
    </row>
    <row r="237" spans="1:24" x14ac:dyDescent="0.25">
      <c r="A237" s="48"/>
      <c r="B237" s="8"/>
      <c r="C237" s="6"/>
      <c r="D237" s="6"/>
      <c r="E237" s="6"/>
      <c r="G237" s="6"/>
      <c r="H237" s="6"/>
      <c r="I237" s="17"/>
      <c r="J237" s="17"/>
      <c r="K237" s="7"/>
      <c r="L237" s="7"/>
      <c r="N237" s="71"/>
      <c r="O237" s="71"/>
      <c r="P237" s="71"/>
      <c r="Q237" s="71"/>
      <c r="R237" s="71"/>
      <c r="S237" s="71"/>
      <c r="T237" s="71"/>
      <c r="U237" s="71"/>
      <c r="V237" s="71"/>
      <c r="W237" s="71"/>
      <c r="X237" s="71"/>
    </row>
    <row r="238" spans="1:24" x14ac:dyDescent="0.25">
      <c r="A238" s="48"/>
      <c r="B238" s="8"/>
      <c r="C238" s="6"/>
      <c r="D238" s="6"/>
      <c r="E238" s="6"/>
      <c r="G238" s="6"/>
      <c r="H238" s="6"/>
      <c r="I238" s="17"/>
      <c r="J238" s="17"/>
      <c r="K238" s="7"/>
      <c r="L238" s="7"/>
      <c r="N238" s="71"/>
      <c r="O238" s="71"/>
      <c r="P238" s="71"/>
      <c r="Q238" s="71"/>
      <c r="R238" s="71"/>
      <c r="S238" s="71"/>
      <c r="T238" s="71"/>
      <c r="U238" s="71"/>
      <c r="V238" s="71"/>
      <c r="W238" s="71"/>
      <c r="X238" s="71"/>
    </row>
    <row r="239" spans="1:24" x14ac:dyDescent="0.25">
      <c r="A239" s="48"/>
      <c r="B239" s="8"/>
      <c r="C239" s="6"/>
      <c r="D239" s="6"/>
      <c r="E239" s="6"/>
      <c r="G239" s="6"/>
      <c r="H239" s="6"/>
      <c r="I239" s="17"/>
      <c r="J239" s="17"/>
      <c r="K239" s="7"/>
      <c r="L239" s="7"/>
      <c r="N239" s="71"/>
      <c r="O239" s="71"/>
      <c r="P239" s="71"/>
      <c r="Q239" s="71"/>
      <c r="R239" s="71"/>
      <c r="S239" s="71"/>
      <c r="T239" s="71"/>
      <c r="U239" s="71"/>
      <c r="V239" s="71"/>
      <c r="W239" s="71"/>
      <c r="X239" s="71"/>
    </row>
    <row r="240" spans="1:24" x14ac:dyDescent="0.25">
      <c r="A240" s="48"/>
      <c r="B240" s="8"/>
      <c r="C240" s="6"/>
      <c r="D240" s="6"/>
      <c r="E240" s="6"/>
      <c r="G240" s="6"/>
      <c r="H240" s="6"/>
      <c r="I240" s="17"/>
      <c r="J240" s="17"/>
      <c r="K240" s="7"/>
      <c r="L240" s="7"/>
      <c r="N240" s="71"/>
      <c r="O240" s="71"/>
      <c r="P240" s="71"/>
      <c r="Q240" s="71"/>
      <c r="R240" s="71"/>
      <c r="S240" s="71"/>
      <c r="T240" s="71"/>
      <c r="U240" s="71"/>
      <c r="V240" s="71"/>
      <c r="W240" s="71"/>
      <c r="X240" s="71"/>
    </row>
    <row r="241" spans="1:24" x14ac:dyDescent="0.25">
      <c r="A241" s="48"/>
      <c r="B241" s="8"/>
      <c r="C241" s="6"/>
      <c r="D241" s="6"/>
      <c r="E241" s="6"/>
      <c r="G241" s="6"/>
      <c r="H241" s="6"/>
      <c r="I241" s="17"/>
      <c r="J241" s="17"/>
      <c r="K241" s="7"/>
      <c r="L241" s="7"/>
      <c r="N241" s="71"/>
      <c r="O241" s="71"/>
      <c r="P241" s="71"/>
      <c r="Q241" s="71"/>
      <c r="R241" s="71"/>
      <c r="S241" s="71"/>
      <c r="T241" s="71"/>
      <c r="U241" s="71"/>
      <c r="V241" s="71"/>
      <c r="W241" s="71"/>
      <c r="X241" s="71"/>
    </row>
    <row r="242" spans="1:24" x14ac:dyDescent="0.25">
      <c r="A242" s="48"/>
      <c r="B242" s="8"/>
      <c r="C242" s="6"/>
      <c r="D242" s="6"/>
      <c r="E242" s="6"/>
      <c r="G242" s="6"/>
      <c r="H242" s="6"/>
      <c r="I242" s="17"/>
      <c r="J242" s="17"/>
      <c r="K242" s="7"/>
      <c r="L242" s="7"/>
      <c r="N242" s="71"/>
      <c r="O242" s="71"/>
      <c r="P242" s="71"/>
      <c r="Q242" s="71"/>
      <c r="R242" s="71"/>
      <c r="S242" s="71"/>
      <c r="T242" s="71"/>
      <c r="U242" s="71"/>
      <c r="V242" s="71"/>
      <c r="W242" s="71"/>
      <c r="X242" s="71"/>
    </row>
    <row r="243" spans="1:24" x14ac:dyDescent="0.25">
      <c r="A243" s="48"/>
      <c r="B243" s="8"/>
      <c r="C243" s="6"/>
      <c r="D243" s="6"/>
      <c r="E243" s="6"/>
      <c r="G243" s="6"/>
      <c r="H243" s="6"/>
      <c r="I243" s="17"/>
      <c r="J243" s="17"/>
      <c r="K243" s="7"/>
      <c r="L243" s="7"/>
      <c r="N243" s="71"/>
      <c r="O243" s="71"/>
      <c r="P243" s="71"/>
      <c r="Q243" s="71"/>
      <c r="R243" s="71"/>
      <c r="S243" s="71"/>
      <c r="T243" s="71"/>
      <c r="U243" s="71"/>
      <c r="V243" s="71"/>
      <c r="W243" s="71"/>
      <c r="X243" s="71"/>
    </row>
    <row r="244" spans="1:24" x14ac:dyDescent="0.25">
      <c r="A244" s="48"/>
      <c r="B244" s="8"/>
      <c r="C244" s="6"/>
      <c r="D244" s="6"/>
      <c r="E244" s="6"/>
      <c r="G244" s="6"/>
      <c r="H244" s="6"/>
      <c r="I244" s="17"/>
      <c r="J244" s="17"/>
      <c r="K244" s="7"/>
      <c r="L244" s="7"/>
      <c r="N244" s="71"/>
      <c r="O244" s="71"/>
      <c r="P244" s="71"/>
      <c r="Q244" s="71"/>
      <c r="R244" s="71"/>
      <c r="S244" s="71"/>
      <c r="T244" s="71"/>
      <c r="U244" s="71"/>
      <c r="V244" s="71"/>
      <c r="W244" s="71"/>
      <c r="X244" s="71"/>
    </row>
    <row r="245" spans="1:24" x14ac:dyDescent="0.25">
      <c r="A245" s="48"/>
      <c r="B245" s="8"/>
      <c r="C245" s="6"/>
      <c r="D245" s="6"/>
      <c r="E245" s="6"/>
      <c r="G245" s="6"/>
      <c r="H245" s="6"/>
      <c r="I245" s="17"/>
      <c r="J245" s="17"/>
      <c r="K245" s="7"/>
      <c r="L245" s="7"/>
      <c r="N245" s="71"/>
      <c r="O245" s="71"/>
      <c r="P245" s="71"/>
      <c r="Q245" s="71"/>
      <c r="R245" s="71"/>
      <c r="S245" s="71"/>
      <c r="T245" s="71"/>
      <c r="U245" s="71"/>
      <c r="V245" s="71"/>
      <c r="W245" s="71"/>
      <c r="X245" s="71"/>
    </row>
    <row r="246" spans="1:24" x14ac:dyDescent="0.25">
      <c r="A246" s="48"/>
      <c r="B246" s="8"/>
      <c r="C246" s="6"/>
      <c r="D246" s="6"/>
      <c r="E246" s="6"/>
      <c r="G246" s="6"/>
      <c r="H246" s="6"/>
      <c r="I246" s="17"/>
      <c r="J246" s="17"/>
      <c r="K246" s="7"/>
      <c r="L246" s="7"/>
      <c r="N246" s="71"/>
      <c r="O246" s="71"/>
      <c r="P246" s="71"/>
      <c r="Q246" s="71"/>
      <c r="R246" s="71"/>
      <c r="S246" s="71"/>
      <c r="T246" s="71"/>
      <c r="U246" s="71"/>
      <c r="V246" s="71"/>
      <c r="W246" s="71"/>
      <c r="X246" s="71"/>
    </row>
    <row r="247" spans="1:24" x14ac:dyDescent="0.25">
      <c r="A247" s="48"/>
      <c r="B247" s="8"/>
      <c r="C247" s="6"/>
      <c r="D247" s="6"/>
      <c r="E247" s="6"/>
      <c r="G247" s="6"/>
      <c r="H247" s="6"/>
      <c r="I247" s="17"/>
      <c r="J247" s="17"/>
      <c r="K247" s="7"/>
      <c r="L247" s="7"/>
      <c r="N247" s="71"/>
      <c r="O247" s="71"/>
      <c r="P247" s="71"/>
      <c r="Q247" s="71"/>
      <c r="R247" s="71"/>
      <c r="S247" s="71"/>
      <c r="T247" s="71"/>
      <c r="U247" s="71"/>
      <c r="V247" s="71"/>
      <c r="W247" s="71"/>
      <c r="X247" s="71"/>
    </row>
    <row r="248" spans="1:24" x14ac:dyDescent="0.25">
      <c r="A248" s="48"/>
      <c r="B248" s="8"/>
      <c r="C248" s="6"/>
      <c r="D248" s="6"/>
      <c r="E248" s="6"/>
      <c r="G248" s="6"/>
      <c r="H248" s="6"/>
      <c r="I248" s="17"/>
      <c r="J248" s="17"/>
      <c r="K248" s="7"/>
      <c r="L248" s="7"/>
      <c r="N248" s="71"/>
      <c r="O248" s="71"/>
      <c r="P248" s="71"/>
      <c r="Q248" s="71"/>
      <c r="R248" s="71"/>
      <c r="S248" s="71"/>
      <c r="T248" s="71"/>
      <c r="U248" s="71"/>
      <c r="V248" s="71"/>
      <c r="W248" s="71"/>
      <c r="X248" s="71"/>
    </row>
    <row r="249" spans="1:24" x14ac:dyDescent="0.25">
      <c r="A249" s="48"/>
      <c r="B249" s="8"/>
      <c r="C249" s="6"/>
      <c r="D249" s="6"/>
      <c r="E249" s="6"/>
      <c r="G249" s="6"/>
      <c r="H249" s="6"/>
      <c r="I249" s="17"/>
      <c r="J249" s="17"/>
      <c r="K249" s="7"/>
      <c r="L249" s="7"/>
      <c r="N249" s="71"/>
      <c r="O249" s="71"/>
      <c r="P249" s="71"/>
      <c r="Q249" s="71"/>
      <c r="R249" s="71"/>
      <c r="S249" s="71"/>
      <c r="T249" s="71"/>
      <c r="U249" s="71"/>
      <c r="V249" s="71"/>
      <c r="W249" s="71"/>
      <c r="X249" s="71"/>
    </row>
    <row r="250" spans="1:24" x14ac:dyDescent="0.25">
      <c r="A250" s="48"/>
      <c r="B250" s="8"/>
      <c r="C250" s="6"/>
      <c r="D250" s="6"/>
      <c r="E250" s="6"/>
      <c r="G250" s="6"/>
      <c r="H250" s="6"/>
      <c r="I250" s="17"/>
      <c r="J250" s="17"/>
      <c r="K250" s="7"/>
      <c r="L250" s="7"/>
      <c r="N250" s="71"/>
      <c r="O250" s="71"/>
      <c r="P250" s="71"/>
      <c r="Q250" s="71"/>
      <c r="R250" s="71"/>
      <c r="S250" s="71"/>
      <c r="T250" s="71"/>
      <c r="U250" s="71"/>
      <c r="V250" s="71"/>
      <c r="W250" s="71"/>
      <c r="X250" s="71"/>
    </row>
    <row r="251" spans="1:24" x14ac:dyDescent="0.25">
      <c r="A251" s="48"/>
      <c r="B251" s="8"/>
      <c r="C251" s="6"/>
      <c r="D251" s="6"/>
      <c r="E251" s="6"/>
      <c r="G251" s="6"/>
      <c r="H251" s="6"/>
      <c r="I251" s="17"/>
      <c r="J251" s="17"/>
      <c r="K251" s="7"/>
      <c r="L251" s="7"/>
      <c r="N251" s="71"/>
      <c r="O251" s="71"/>
      <c r="P251" s="71"/>
      <c r="Q251" s="71"/>
      <c r="R251" s="71"/>
      <c r="S251" s="71"/>
      <c r="T251" s="71"/>
      <c r="U251" s="71"/>
      <c r="V251" s="71"/>
      <c r="W251" s="71"/>
      <c r="X251" s="71"/>
    </row>
    <row r="252" spans="1:24" x14ac:dyDescent="0.25">
      <c r="A252" s="48"/>
      <c r="B252" s="8"/>
      <c r="C252" s="6"/>
      <c r="D252" s="6"/>
      <c r="E252" s="6"/>
      <c r="G252" s="6"/>
      <c r="H252" s="6"/>
      <c r="I252" s="17"/>
      <c r="J252" s="17"/>
      <c r="K252" s="7"/>
      <c r="L252" s="7"/>
      <c r="N252" s="71"/>
      <c r="O252" s="71"/>
      <c r="P252" s="71"/>
      <c r="Q252" s="71"/>
      <c r="R252" s="71"/>
      <c r="S252" s="71"/>
      <c r="T252" s="71"/>
      <c r="U252" s="71"/>
      <c r="V252" s="71"/>
      <c r="W252" s="71"/>
      <c r="X252" s="71"/>
    </row>
    <row r="253" spans="1:24" x14ac:dyDescent="0.25">
      <c r="A253" s="48"/>
      <c r="B253" s="8"/>
      <c r="C253" s="6"/>
      <c r="D253" s="6"/>
      <c r="E253" s="6"/>
      <c r="G253" s="6"/>
      <c r="H253" s="6"/>
      <c r="I253" s="17"/>
      <c r="J253" s="17"/>
      <c r="K253" s="7"/>
      <c r="L253" s="7"/>
      <c r="N253" s="71"/>
      <c r="O253" s="71"/>
      <c r="P253" s="71"/>
      <c r="Q253" s="71"/>
      <c r="R253" s="71"/>
      <c r="S253" s="71"/>
      <c r="T253" s="71"/>
      <c r="U253" s="71"/>
      <c r="V253" s="71"/>
      <c r="W253" s="71"/>
      <c r="X253" s="71"/>
    </row>
    <row r="254" spans="1:24" x14ac:dyDescent="0.25">
      <c r="A254" s="48"/>
      <c r="B254" s="8"/>
      <c r="C254" s="6"/>
      <c r="D254" s="6"/>
      <c r="E254" s="6"/>
      <c r="G254" s="6"/>
      <c r="H254" s="6"/>
      <c r="I254" s="17"/>
      <c r="J254" s="17"/>
      <c r="K254" s="7"/>
      <c r="L254" s="7"/>
      <c r="N254" s="71"/>
      <c r="O254" s="71"/>
      <c r="P254" s="71"/>
      <c r="Q254" s="71"/>
      <c r="R254" s="71"/>
      <c r="S254" s="71"/>
      <c r="T254" s="71"/>
      <c r="U254" s="71"/>
      <c r="V254" s="71"/>
      <c r="W254" s="71"/>
      <c r="X254" s="71"/>
    </row>
    <row r="255" spans="1:24" x14ac:dyDescent="0.25">
      <c r="A255" s="48"/>
      <c r="B255" s="8"/>
      <c r="C255" s="6"/>
      <c r="D255" s="6"/>
      <c r="E255" s="6"/>
      <c r="G255" s="6"/>
      <c r="H255" s="6"/>
      <c r="I255" s="17"/>
      <c r="J255" s="17"/>
      <c r="K255" s="7"/>
      <c r="L255" s="7"/>
      <c r="N255" s="71"/>
      <c r="O255" s="71"/>
      <c r="P255" s="71"/>
      <c r="Q255" s="71"/>
      <c r="R255" s="71"/>
      <c r="S255" s="71"/>
      <c r="T255" s="71"/>
      <c r="U255" s="71"/>
      <c r="V255" s="71"/>
      <c r="W255" s="71"/>
      <c r="X255" s="71"/>
    </row>
    <row r="256" spans="1:24" x14ac:dyDescent="0.25">
      <c r="A256" s="48"/>
      <c r="B256" s="8"/>
      <c r="C256" s="6"/>
      <c r="D256" s="6"/>
      <c r="E256" s="6"/>
      <c r="G256" s="6"/>
      <c r="H256" s="6"/>
      <c r="I256" s="17"/>
      <c r="J256" s="17"/>
      <c r="K256" s="7"/>
      <c r="L256" s="7"/>
      <c r="N256" s="71"/>
      <c r="O256" s="71"/>
      <c r="P256" s="71"/>
      <c r="Q256" s="71"/>
      <c r="R256" s="71"/>
      <c r="S256" s="71"/>
      <c r="T256" s="71"/>
      <c r="U256" s="71"/>
      <c r="V256" s="71"/>
      <c r="W256" s="71"/>
      <c r="X256" s="71"/>
    </row>
    <row r="257" spans="1:24" x14ac:dyDescent="0.25">
      <c r="A257" s="48"/>
      <c r="B257" s="8"/>
      <c r="C257" s="6"/>
      <c r="D257" s="6"/>
      <c r="E257" s="6"/>
      <c r="G257" s="6"/>
      <c r="H257" s="6"/>
      <c r="I257" s="17"/>
      <c r="J257" s="17"/>
      <c r="K257" s="7"/>
      <c r="L257" s="7"/>
      <c r="N257" s="71"/>
      <c r="O257" s="71"/>
      <c r="P257" s="71"/>
      <c r="Q257" s="71"/>
      <c r="R257" s="71"/>
      <c r="S257" s="71"/>
      <c r="T257" s="71"/>
      <c r="U257" s="71"/>
      <c r="V257" s="71"/>
      <c r="W257" s="71"/>
      <c r="X257" s="71"/>
    </row>
    <row r="258" spans="1:24" x14ac:dyDescent="0.25">
      <c r="A258" s="48"/>
      <c r="B258" s="8"/>
      <c r="C258" s="6"/>
      <c r="D258" s="6"/>
      <c r="E258" s="6"/>
      <c r="G258" s="6"/>
      <c r="H258" s="6"/>
      <c r="I258" s="17"/>
      <c r="J258" s="17"/>
      <c r="K258" s="7"/>
      <c r="L258" s="7"/>
      <c r="N258" s="71"/>
      <c r="O258" s="71"/>
      <c r="P258" s="71"/>
      <c r="Q258" s="71"/>
      <c r="R258" s="71"/>
      <c r="S258" s="71"/>
      <c r="T258" s="71"/>
      <c r="U258" s="71"/>
      <c r="V258" s="71"/>
      <c r="W258" s="71"/>
      <c r="X258" s="71"/>
    </row>
    <row r="259" spans="1:24" x14ac:dyDescent="0.25">
      <c r="A259" s="48"/>
      <c r="B259" s="8"/>
      <c r="C259" s="6"/>
      <c r="D259" s="6"/>
      <c r="E259" s="6"/>
      <c r="G259" s="6"/>
      <c r="H259" s="6"/>
      <c r="I259" s="17"/>
      <c r="J259" s="17"/>
      <c r="K259" s="7"/>
      <c r="L259" s="7"/>
      <c r="N259" s="71"/>
      <c r="O259" s="71"/>
      <c r="P259" s="71"/>
      <c r="Q259" s="71"/>
      <c r="R259" s="71"/>
      <c r="S259" s="71"/>
      <c r="T259" s="71"/>
      <c r="U259" s="71"/>
      <c r="V259" s="71"/>
      <c r="W259" s="71"/>
      <c r="X259" s="71"/>
    </row>
    <row r="260" spans="1:24" x14ac:dyDescent="0.25">
      <c r="A260" s="48"/>
      <c r="B260" s="8"/>
      <c r="C260" s="6"/>
      <c r="D260" s="6"/>
      <c r="E260" s="6"/>
      <c r="G260" s="6"/>
      <c r="H260" s="6"/>
      <c r="I260" s="17"/>
      <c r="J260" s="17"/>
      <c r="K260" s="7"/>
      <c r="L260" s="7"/>
      <c r="N260" s="71"/>
      <c r="O260" s="71"/>
      <c r="P260" s="71"/>
      <c r="Q260" s="71"/>
      <c r="R260" s="71"/>
      <c r="S260" s="71"/>
      <c r="T260" s="71"/>
      <c r="U260" s="71"/>
      <c r="V260" s="71"/>
      <c r="W260" s="71"/>
      <c r="X260" s="71"/>
    </row>
    <row r="261" spans="1:24" x14ac:dyDescent="0.25">
      <c r="A261" s="48"/>
      <c r="B261" s="8"/>
      <c r="C261" s="6"/>
      <c r="D261" s="6"/>
      <c r="E261" s="6"/>
      <c r="G261" s="6"/>
      <c r="H261" s="6"/>
      <c r="I261" s="17"/>
      <c r="J261" s="17"/>
      <c r="K261" s="7"/>
      <c r="L261" s="7"/>
      <c r="N261" s="71"/>
      <c r="O261" s="71"/>
      <c r="P261" s="71"/>
      <c r="Q261" s="71"/>
      <c r="R261" s="71"/>
      <c r="S261" s="71"/>
      <c r="T261" s="71"/>
      <c r="U261" s="71"/>
      <c r="V261" s="71"/>
      <c r="W261" s="71"/>
      <c r="X261" s="71"/>
    </row>
    <row r="262" spans="1:24" x14ac:dyDescent="0.25">
      <c r="A262" s="48"/>
      <c r="B262" s="8"/>
      <c r="C262" s="6"/>
      <c r="D262" s="6"/>
      <c r="E262" s="6"/>
      <c r="G262" s="6"/>
      <c r="H262" s="6"/>
      <c r="I262" s="17"/>
      <c r="J262" s="17"/>
      <c r="K262" s="7"/>
      <c r="L262" s="7"/>
      <c r="N262" s="71"/>
      <c r="O262" s="71"/>
      <c r="P262" s="71"/>
      <c r="Q262" s="71"/>
      <c r="R262" s="71"/>
      <c r="S262" s="71"/>
      <c r="T262" s="71"/>
      <c r="U262" s="71"/>
      <c r="V262" s="71"/>
      <c r="W262" s="71"/>
      <c r="X262" s="71"/>
    </row>
    <row r="263" spans="1:24" x14ac:dyDescent="0.25">
      <c r="A263" s="48"/>
      <c r="B263" s="8"/>
      <c r="C263" s="6"/>
      <c r="D263" s="6"/>
      <c r="E263" s="6"/>
      <c r="G263" s="6"/>
      <c r="H263" s="6"/>
      <c r="I263" s="17"/>
      <c r="J263" s="17"/>
      <c r="K263" s="7"/>
      <c r="L263" s="7"/>
      <c r="N263" s="71"/>
      <c r="O263" s="71"/>
      <c r="P263" s="71"/>
      <c r="Q263" s="71"/>
      <c r="R263" s="71"/>
      <c r="S263" s="71"/>
      <c r="T263" s="71"/>
      <c r="U263" s="71"/>
      <c r="V263" s="71"/>
      <c r="W263" s="71"/>
      <c r="X263" s="71"/>
    </row>
    <row r="264" spans="1:24" x14ac:dyDescent="0.25">
      <c r="A264" s="48"/>
      <c r="B264" s="8"/>
      <c r="C264" s="6"/>
      <c r="D264" s="6"/>
      <c r="E264" s="6"/>
      <c r="G264" s="6"/>
      <c r="H264" s="6"/>
      <c r="I264" s="17"/>
      <c r="J264" s="17"/>
      <c r="K264" s="7"/>
      <c r="L264" s="7"/>
      <c r="N264" s="71"/>
      <c r="O264" s="71"/>
      <c r="P264" s="71"/>
      <c r="Q264" s="71"/>
      <c r="R264" s="71"/>
      <c r="S264" s="71"/>
      <c r="T264" s="71"/>
      <c r="U264" s="71"/>
      <c r="V264" s="71"/>
      <c r="W264" s="71"/>
      <c r="X264" s="71"/>
    </row>
    <row r="265" spans="1:24" x14ac:dyDescent="0.25">
      <c r="A265" s="48"/>
      <c r="B265" s="8"/>
      <c r="C265" s="6"/>
      <c r="D265" s="6"/>
      <c r="E265" s="6"/>
      <c r="G265" s="6"/>
      <c r="H265" s="6"/>
      <c r="I265" s="17"/>
      <c r="J265" s="17"/>
      <c r="K265" s="7"/>
      <c r="L265" s="7"/>
      <c r="N265" s="71"/>
      <c r="O265" s="71"/>
      <c r="P265" s="71"/>
      <c r="Q265" s="71"/>
      <c r="R265" s="71"/>
      <c r="S265" s="71"/>
      <c r="T265" s="71"/>
      <c r="U265" s="71"/>
      <c r="V265" s="71"/>
      <c r="W265" s="71"/>
      <c r="X265" s="71"/>
    </row>
    <row r="266" spans="1:24" x14ac:dyDescent="0.25">
      <c r="A266" s="48"/>
      <c r="B266" s="8"/>
      <c r="C266" s="6"/>
      <c r="D266" s="6"/>
      <c r="E266" s="6"/>
      <c r="G266" s="6"/>
      <c r="H266" s="6"/>
      <c r="I266" s="17"/>
      <c r="J266" s="17"/>
      <c r="K266" s="7"/>
      <c r="L266" s="7"/>
      <c r="N266" s="71"/>
      <c r="O266" s="71"/>
      <c r="P266" s="71"/>
      <c r="Q266" s="71"/>
      <c r="R266" s="71"/>
      <c r="S266" s="71"/>
      <c r="T266" s="71"/>
      <c r="U266" s="71"/>
      <c r="V266" s="71"/>
      <c r="W266" s="71"/>
      <c r="X266" s="71"/>
    </row>
    <row r="267" spans="1:24" x14ac:dyDescent="0.25">
      <c r="A267" s="48"/>
      <c r="B267" s="8"/>
      <c r="C267" s="6"/>
      <c r="D267" s="6"/>
      <c r="E267" s="6"/>
      <c r="G267" s="6"/>
      <c r="H267" s="6"/>
      <c r="I267" s="17"/>
      <c r="J267" s="17"/>
      <c r="K267" s="7"/>
      <c r="L267" s="7"/>
      <c r="N267" s="71"/>
      <c r="O267" s="71"/>
      <c r="P267" s="71"/>
      <c r="Q267" s="71"/>
      <c r="R267" s="71"/>
      <c r="S267" s="71"/>
      <c r="T267" s="71"/>
      <c r="U267" s="71"/>
      <c r="V267" s="71"/>
      <c r="W267" s="71"/>
      <c r="X267" s="71"/>
    </row>
    <row r="268" spans="1:24" x14ac:dyDescent="0.25">
      <c r="A268" s="48"/>
      <c r="B268" s="8"/>
      <c r="C268" s="6"/>
      <c r="D268" s="6"/>
      <c r="E268" s="6"/>
      <c r="G268" s="6"/>
      <c r="H268" s="6"/>
      <c r="I268" s="17"/>
      <c r="J268" s="17"/>
      <c r="K268" s="7"/>
      <c r="L268" s="7"/>
      <c r="N268" s="71"/>
      <c r="O268" s="71"/>
      <c r="P268" s="71"/>
      <c r="Q268" s="71"/>
      <c r="R268" s="71"/>
      <c r="S268" s="71"/>
      <c r="T268" s="71"/>
      <c r="U268" s="71"/>
      <c r="V268" s="71"/>
      <c r="W268" s="71"/>
      <c r="X268" s="71"/>
    </row>
    <row r="269" spans="1:24" x14ac:dyDescent="0.25">
      <c r="A269" s="48"/>
      <c r="B269" s="8"/>
      <c r="C269" s="6"/>
      <c r="D269" s="6"/>
      <c r="E269" s="6"/>
      <c r="G269" s="6"/>
      <c r="H269" s="6"/>
      <c r="I269" s="17"/>
      <c r="J269" s="17"/>
      <c r="K269" s="7"/>
      <c r="L269" s="7"/>
      <c r="N269" s="71"/>
      <c r="O269" s="71"/>
      <c r="P269" s="71"/>
      <c r="Q269" s="71"/>
      <c r="R269" s="71"/>
      <c r="S269" s="71"/>
      <c r="T269" s="71"/>
      <c r="U269" s="71"/>
      <c r="V269" s="71"/>
      <c r="W269" s="71"/>
      <c r="X269" s="71"/>
    </row>
    <row r="270" spans="1:24" x14ac:dyDescent="0.25">
      <c r="A270" s="48"/>
      <c r="B270" s="8"/>
      <c r="C270" s="6"/>
      <c r="D270" s="6"/>
      <c r="E270" s="6"/>
      <c r="G270" s="6"/>
      <c r="H270" s="6"/>
      <c r="I270" s="17"/>
      <c r="J270" s="17"/>
      <c r="K270" s="7"/>
      <c r="L270" s="7"/>
      <c r="N270" s="71"/>
      <c r="O270" s="71"/>
      <c r="P270" s="71"/>
      <c r="Q270" s="71"/>
      <c r="R270" s="71"/>
      <c r="S270" s="71"/>
      <c r="T270" s="71"/>
      <c r="U270" s="71"/>
      <c r="V270" s="71"/>
      <c r="W270" s="71"/>
      <c r="X270" s="71"/>
    </row>
    <row r="271" spans="1:24" x14ac:dyDescent="0.25">
      <c r="A271" s="48"/>
      <c r="B271" s="8"/>
      <c r="C271" s="6"/>
      <c r="D271" s="6"/>
      <c r="E271" s="6"/>
      <c r="G271" s="6"/>
      <c r="H271" s="6"/>
      <c r="I271" s="17"/>
      <c r="J271" s="17"/>
      <c r="K271" s="7"/>
      <c r="L271" s="7"/>
      <c r="N271" s="71"/>
      <c r="O271" s="71"/>
      <c r="P271" s="71"/>
      <c r="Q271" s="71"/>
      <c r="R271" s="71"/>
      <c r="S271" s="71"/>
      <c r="T271" s="71"/>
      <c r="U271" s="71"/>
      <c r="V271" s="71"/>
      <c r="W271" s="71"/>
      <c r="X271" s="71"/>
    </row>
    <row r="272" spans="1:24" x14ac:dyDescent="0.25">
      <c r="A272" s="48"/>
      <c r="B272" s="8"/>
      <c r="C272" s="6"/>
      <c r="D272" s="6"/>
      <c r="E272" s="6"/>
      <c r="G272" s="6"/>
      <c r="H272" s="6"/>
      <c r="I272" s="17"/>
      <c r="J272" s="17"/>
      <c r="K272" s="7"/>
      <c r="L272" s="7"/>
      <c r="N272" s="71"/>
      <c r="O272" s="71"/>
      <c r="P272" s="71"/>
      <c r="Q272" s="71"/>
      <c r="R272" s="71"/>
      <c r="S272" s="71"/>
      <c r="T272" s="71"/>
      <c r="U272" s="71"/>
      <c r="V272" s="71"/>
      <c r="W272" s="71"/>
      <c r="X272" s="71"/>
    </row>
    <row r="273" spans="1:24" x14ac:dyDescent="0.25">
      <c r="A273" s="48"/>
      <c r="B273" s="8"/>
      <c r="C273" s="6"/>
      <c r="D273" s="6"/>
      <c r="E273" s="6"/>
      <c r="G273" s="6"/>
      <c r="H273" s="6"/>
      <c r="I273" s="17"/>
      <c r="J273" s="17"/>
      <c r="K273" s="7"/>
      <c r="L273" s="7"/>
      <c r="N273" s="71"/>
      <c r="O273" s="71"/>
      <c r="P273" s="71"/>
      <c r="Q273" s="71"/>
      <c r="R273" s="71"/>
      <c r="S273" s="71"/>
      <c r="T273" s="71"/>
      <c r="U273" s="71"/>
      <c r="V273" s="71"/>
      <c r="W273" s="71"/>
      <c r="X273" s="71"/>
    </row>
    <row r="274" spans="1:24" x14ac:dyDescent="0.25">
      <c r="A274" s="48"/>
      <c r="B274" s="8"/>
      <c r="C274" s="6"/>
      <c r="D274" s="6"/>
      <c r="E274" s="6"/>
      <c r="G274" s="6"/>
      <c r="H274" s="6"/>
      <c r="I274" s="17"/>
      <c r="J274" s="17"/>
      <c r="K274" s="7"/>
      <c r="L274" s="7"/>
      <c r="N274" s="71"/>
      <c r="O274" s="71"/>
      <c r="P274" s="71"/>
      <c r="Q274" s="71"/>
      <c r="R274" s="71"/>
      <c r="S274" s="71"/>
      <c r="T274" s="71"/>
      <c r="U274" s="71"/>
      <c r="V274" s="71"/>
      <c r="W274" s="71"/>
      <c r="X274" s="71"/>
    </row>
    <row r="275" spans="1:24" x14ac:dyDescent="0.25">
      <c r="A275" s="48"/>
      <c r="B275" s="8"/>
      <c r="C275" s="6"/>
      <c r="D275" s="6"/>
      <c r="E275" s="6"/>
      <c r="G275" s="6"/>
      <c r="H275" s="6"/>
      <c r="I275" s="17"/>
      <c r="J275" s="17"/>
      <c r="K275" s="7"/>
      <c r="L275" s="7"/>
      <c r="N275" s="71"/>
      <c r="O275" s="71"/>
      <c r="P275" s="71"/>
      <c r="Q275" s="71"/>
      <c r="R275" s="71"/>
      <c r="S275" s="71"/>
      <c r="T275" s="71"/>
      <c r="U275" s="71"/>
      <c r="V275" s="71"/>
      <c r="W275" s="71"/>
      <c r="X275" s="71"/>
    </row>
    <row r="276" spans="1:24" x14ac:dyDescent="0.25">
      <c r="A276" s="48"/>
      <c r="B276" s="8"/>
      <c r="C276" s="6"/>
      <c r="D276" s="6"/>
      <c r="E276" s="6"/>
      <c r="G276" s="6"/>
      <c r="H276" s="6"/>
      <c r="I276" s="17"/>
      <c r="J276" s="17"/>
      <c r="K276" s="7"/>
      <c r="L276" s="7"/>
      <c r="N276" s="71"/>
      <c r="O276" s="71"/>
      <c r="P276" s="71"/>
      <c r="Q276" s="71"/>
      <c r="R276" s="71"/>
      <c r="S276" s="71"/>
      <c r="T276" s="71"/>
      <c r="U276" s="71"/>
      <c r="V276" s="71"/>
      <c r="W276" s="71"/>
      <c r="X276" s="71"/>
    </row>
    <row r="277" spans="1:24" x14ac:dyDescent="0.25">
      <c r="A277" s="48"/>
      <c r="B277" s="8"/>
      <c r="C277" s="6"/>
      <c r="D277" s="6"/>
      <c r="E277" s="6"/>
      <c r="G277" s="6"/>
      <c r="H277" s="6"/>
      <c r="I277" s="17"/>
      <c r="J277" s="17"/>
      <c r="K277" s="7"/>
      <c r="L277" s="7"/>
      <c r="N277" s="71"/>
      <c r="O277" s="71"/>
      <c r="P277" s="71"/>
      <c r="Q277" s="71"/>
      <c r="R277" s="71"/>
      <c r="S277" s="71"/>
      <c r="T277" s="71"/>
      <c r="U277" s="71"/>
      <c r="V277" s="71"/>
      <c r="W277" s="71"/>
      <c r="X277" s="71"/>
    </row>
    <row r="278" spans="1:24" x14ac:dyDescent="0.25">
      <c r="A278" s="48"/>
      <c r="B278" s="8"/>
      <c r="C278" s="6"/>
      <c r="D278" s="6"/>
      <c r="E278" s="6"/>
      <c r="G278" s="6"/>
      <c r="H278" s="6"/>
      <c r="I278" s="17"/>
      <c r="J278" s="17"/>
      <c r="K278" s="7"/>
      <c r="L278" s="7"/>
      <c r="N278" s="71"/>
      <c r="O278" s="71"/>
      <c r="P278" s="71"/>
      <c r="Q278" s="71"/>
      <c r="R278" s="71"/>
      <c r="S278" s="71"/>
      <c r="T278" s="71"/>
      <c r="U278" s="71"/>
      <c r="V278" s="71"/>
      <c r="W278" s="71"/>
      <c r="X278" s="71"/>
    </row>
    <row r="279" spans="1:24" x14ac:dyDescent="0.25">
      <c r="A279" s="48"/>
      <c r="B279" s="8"/>
      <c r="C279" s="6"/>
      <c r="D279" s="6"/>
      <c r="E279" s="6"/>
      <c r="G279" s="6"/>
      <c r="H279" s="6"/>
      <c r="I279" s="17"/>
      <c r="J279" s="17"/>
      <c r="K279" s="7"/>
      <c r="L279" s="7"/>
      <c r="N279" s="71"/>
      <c r="O279" s="71"/>
      <c r="P279" s="71"/>
      <c r="Q279" s="71"/>
      <c r="R279" s="71"/>
      <c r="S279" s="71"/>
      <c r="T279" s="71"/>
      <c r="U279" s="71"/>
      <c r="V279" s="71"/>
      <c r="W279" s="71"/>
      <c r="X279" s="71"/>
    </row>
    <row r="280" spans="1:24" x14ac:dyDescent="0.25">
      <c r="A280" s="48"/>
      <c r="B280" s="8"/>
      <c r="C280" s="6"/>
      <c r="D280" s="6"/>
      <c r="E280" s="6"/>
      <c r="G280" s="6"/>
      <c r="H280" s="6"/>
      <c r="I280" s="17"/>
      <c r="J280" s="17"/>
      <c r="K280" s="7"/>
      <c r="L280" s="7"/>
      <c r="N280" s="71"/>
      <c r="O280" s="71"/>
      <c r="P280" s="71"/>
      <c r="Q280" s="71"/>
      <c r="R280" s="71"/>
      <c r="S280" s="71"/>
      <c r="T280" s="71"/>
      <c r="U280" s="71"/>
      <c r="V280" s="71"/>
      <c r="W280" s="71"/>
      <c r="X280" s="71"/>
    </row>
    <row r="281" spans="1:24" x14ac:dyDescent="0.25">
      <c r="A281" s="48"/>
      <c r="B281" s="8"/>
      <c r="C281" s="6"/>
      <c r="D281" s="6"/>
      <c r="E281" s="6"/>
      <c r="G281" s="6"/>
      <c r="H281" s="6"/>
      <c r="I281" s="17"/>
      <c r="J281" s="17"/>
      <c r="K281" s="7"/>
      <c r="L281" s="7"/>
      <c r="N281" s="71"/>
      <c r="O281" s="71"/>
      <c r="P281" s="71"/>
      <c r="Q281" s="71"/>
      <c r="R281" s="71"/>
      <c r="S281" s="71"/>
      <c r="T281" s="71"/>
      <c r="U281" s="71"/>
      <c r="V281" s="71"/>
      <c r="W281" s="71"/>
      <c r="X281" s="71"/>
    </row>
    <row r="282" spans="1:24" x14ac:dyDescent="0.25">
      <c r="A282" s="48"/>
      <c r="B282" s="8"/>
      <c r="C282" s="6"/>
      <c r="D282" s="6"/>
      <c r="E282" s="6"/>
      <c r="G282" s="6"/>
      <c r="H282" s="6"/>
      <c r="I282" s="17"/>
      <c r="J282" s="17"/>
      <c r="K282" s="7"/>
      <c r="L282" s="7"/>
      <c r="N282" s="71"/>
      <c r="O282" s="71"/>
      <c r="P282" s="71"/>
      <c r="Q282" s="71"/>
      <c r="R282" s="71"/>
      <c r="S282" s="71"/>
      <c r="T282" s="71"/>
      <c r="U282" s="71"/>
      <c r="V282" s="71"/>
      <c r="W282" s="71"/>
      <c r="X282" s="71"/>
    </row>
    <row r="283" spans="1:24" x14ac:dyDescent="0.25">
      <c r="A283" s="48"/>
      <c r="B283" s="8"/>
      <c r="C283" s="6"/>
      <c r="D283" s="6"/>
      <c r="E283" s="6"/>
      <c r="G283" s="6"/>
      <c r="H283" s="6"/>
      <c r="I283" s="17"/>
      <c r="J283" s="17"/>
      <c r="K283" s="7"/>
      <c r="L283" s="7"/>
      <c r="N283" s="71"/>
      <c r="O283" s="71"/>
      <c r="P283" s="71"/>
      <c r="Q283" s="71"/>
      <c r="R283" s="71"/>
      <c r="S283" s="71"/>
      <c r="T283" s="71"/>
      <c r="U283" s="71"/>
      <c r="V283" s="71"/>
      <c r="W283" s="71"/>
      <c r="X283" s="71"/>
    </row>
    <row r="284" spans="1:24" x14ac:dyDescent="0.25">
      <c r="A284" s="48"/>
      <c r="B284" s="8"/>
      <c r="C284" s="6"/>
      <c r="D284" s="6"/>
      <c r="E284" s="6"/>
      <c r="G284" s="6"/>
      <c r="H284" s="6"/>
      <c r="I284" s="17"/>
      <c r="J284" s="17"/>
      <c r="K284" s="7"/>
      <c r="L284" s="7"/>
      <c r="N284" s="71"/>
      <c r="O284" s="71"/>
      <c r="P284" s="71"/>
      <c r="Q284" s="71"/>
      <c r="R284" s="71"/>
      <c r="S284" s="71"/>
      <c r="T284" s="71"/>
      <c r="U284" s="71"/>
      <c r="V284" s="71"/>
      <c r="W284" s="71"/>
      <c r="X284" s="71"/>
    </row>
    <row r="285" spans="1:24" x14ac:dyDescent="0.25">
      <c r="A285" s="48"/>
      <c r="B285" s="8"/>
      <c r="C285" s="6"/>
      <c r="D285" s="6"/>
      <c r="E285" s="6"/>
      <c r="G285" s="6"/>
      <c r="H285" s="6"/>
      <c r="I285" s="17"/>
      <c r="J285" s="17"/>
      <c r="K285" s="7"/>
      <c r="L285" s="7"/>
      <c r="N285" s="71"/>
      <c r="O285" s="71"/>
      <c r="P285" s="71"/>
      <c r="Q285" s="71"/>
      <c r="R285" s="71"/>
      <c r="S285" s="71"/>
      <c r="T285" s="71"/>
      <c r="U285" s="71"/>
      <c r="V285" s="71"/>
      <c r="W285" s="71"/>
      <c r="X285" s="71"/>
    </row>
    <row r="286" spans="1:24" x14ac:dyDescent="0.25">
      <c r="A286" s="48"/>
      <c r="B286" s="8"/>
      <c r="C286" s="6"/>
      <c r="D286" s="6"/>
      <c r="E286" s="6"/>
      <c r="G286" s="6"/>
      <c r="H286" s="6"/>
      <c r="I286" s="17"/>
      <c r="J286" s="17"/>
      <c r="K286" s="7"/>
      <c r="L286" s="7"/>
      <c r="N286" s="71"/>
      <c r="O286" s="71"/>
      <c r="P286" s="71"/>
      <c r="Q286" s="71"/>
      <c r="R286" s="71"/>
      <c r="S286" s="71"/>
      <c r="T286" s="71"/>
      <c r="U286" s="71"/>
      <c r="V286" s="71"/>
      <c r="W286" s="71"/>
      <c r="X286" s="71"/>
    </row>
    <row r="287" spans="1:24" x14ac:dyDescent="0.25">
      <c r="A287" s="48"/>
      <c r="B287" s="8"/>
      <c r="C287" s="6"/>
      <c r="D287" s="6"/>
      <c r="E287" s="6"/>
      <c r="G287" s="6"/>
      <c r="H287" s="6"/>
      <c r="I287" s="17"/>
      <c r="J287" s="17"/>
      <c r="K287" s="7"/>
      <c r="L287" s="7"/>
      <c r="N287" s="71"/>
      <c r="O287" s="71"/>
      <c r="P287" s="71"/>
      <c r="Q287" s="71"/>
      <c r="R287" s="71"/>
      <c r="S287" s="71"/>
      <c r="T287" s="71"/>
      <c r="U287" s="71"/>
      <c r="V287" s="71"/>
      <c r="W287" s="71"/>
      <c r="X287" s="71"/>
    </row>
    <row r="288" spans="1:24" x14ac:dyDescent="0.25">
      <c r="A288" s="48"/>
      <c r="B288" s="8"/>
      <c r="C288" s="6"/>
      <c r="D288" s="6"/>
      <c r="E288" s="6"/>
      <c r="G288" s="6"/>
      <c r="H288" s="6"/>
      <c r="I288" s="17"/>
      <c r="J288" s="17"/>
      <c r="K288" s="7"/>
      <c r="L288" s="7"/>
      <c r="N288" s="71"/>
      <c r="O288" s="71"/>
      <c r="P288" s="71"/>
      <c r="Q288" s="71"/>
      <c r="R288" s="71"/>
      <c r="S288" s="71"/>
      <c r="T288" s="71"/>
      <c r="U288" s="71"/>
      <c r="V288" s="71"/>
      <c r="W288" s="71"/>
      <c r="X288" s="71"/>
    </row>
    <row r="289" spans="1:24" x14ac:dyDescent="0.25">
      <c r="A289" s="48"/>
      <c r="B289" s="8"/>
      <c r="C289" s="6"/>
      <c r="D289" s="6"/>
      <c r="E289" s="6"/>
      <c r="G289" s="6"/>
      <c r="H289" s="6"/>
      <c r="I289" s="17"/>
      <c r="J289" s="17"/>
      <c r="K289" s="7"/>
      <c r="L289" s="7"/>
      <c r="N289" s="71"/>
      <c r="O289" s="71"/>
      <c r="P289" s="71"/>
      <c r="Q289" s="71"/>
      <c r="R289" s="71"/>
      <c r="S289" s="71"/>
      <c r="T289" s="71"/>
      <c r="U289" s="71"/>
      <c r="V289" s="71"/>
      <c r="W289" s="71"/>
      <c r="X289" s="71"/>
    </row>
    <row r="290" spans="1:24" x14ac:dyDescent="0.25">
      <c r="A290" s="48"/>
      <c r="B290" s="8"/>
      <c r="C290" s="6"/>
      <c r="D290" s="6"/>
      <c r="E290" s="6"/>
      <c r="G290" s="6"/>
      <c r="H290" s="6"/>
      <c r="I290" s="17"/>
      <c r="J290" s="17"/>
      <c r="K290" s="7"/>
      <c r="L290" s="7"/>
      <c r="N290" s="71"/>
      <c r="O290" s="71"/>
      <c r="P290" s="71"/>
      <c r="Q290" s="71"/>
      <c r="R290" s="71"/>
      <c r="S290" s="71"/>
      <c r="T290" s="71"/>
      <c r="U290" s="71"/>
      <c r="V290" s="71"/>
      <c r="W290" s="71"/>
      <c r="X290" s="71"/>
    </row>
    <row r="291" spans="1:24" x14ac:dyDescent="0.25">
      <c r="A291" s="48"/>
      <c r="B291" s="8"/>
      <c r="C291" s="6"/>
      <c r="D291" s="6"/>
      <c r="E291" s="6"/>
      <c r="G291" s="6"/>
      <c r="H291" s="6"/>
      <c r="I291" s="17"/>
      <c r="J291" s="17"/>
      <c r="K291" s="7"/>
      <c r="L291" s="7"/>
      <c r="N291" s="71"/>
      <c r="O291" s="71"/>
      <c r="P291" s="71"/>
      <c r="Q291" s="71"/>
      <c r="R291" s="71"/>
      <c r="S291" s="71"/>
      <c r="T291" s="71"/>
      <c r="U291" s="71"/>
      <c r="V291" s="71"/>
      <c r="W291" s="71"/>
      <c r="X291" s="71"/>
    </row>
    <row r="292" spans="1:24" x14ac:dyDescent="0.25">
      <c r="A292" s="48"/>
      <c r="B292" s="8"/>
      <c r="C292" s="6"/>
      <c r="D292" s="6"/>
      <c r="E292" s="6"/>
      <c r="G292" s="6"/>
      <c r="H292" s="6"/>
      <c r="I292" s="17"/>
      <c r="J292" s="17"/>
      <c r="K292" s="7"/>
      <c r="L292" s="7"/>
      <c r="N292" s="71"/>
      <c r="O292" s="71"/>
      <c r="P292" s="71"/>
      <c r="Q292" s="71"/>
      <c r="R292" s="71"/>
      <c r="S292" s="71"/>
      <c r="T292" s="71"/>
      <c r="U292" s="71"/>
      <c r="V292" s="71"/>
      <c r="W292" s="71"/>
      <c r="X292" s="71"/>
    </row>
    <row r="293" spans="1:24" x14ac:dyDescent="0.25">
      <c r="A293" s="48"/>
      <c r="B293" s="8"/>
      <c r="C293" s="6"/>
      <c r="D293" s="6"/>
      <c r="E293" s="6"/>
      <c r="G293" s="6"/>
      <c r="H293" s="6"/>
      <c r="I293" s="17"/>
      <c r="J293" s="17"/>
      <c r="K293" s="7"/>
      <c r="L293" s="7"/>
      <c r="N293" s="71"/>
      <c r="O293" s="71"/>
      <c r="P293" s="71"/>
      <c r="Q293" s="71"/>
      <c r="R293" s="71"/>
      <c r="S293" s="71"/>
      <c r="T293" s="71"/>
      <c r="U293" s="71"/>
      <c r="V293" s="71"/>
      <c r="W293" s="71"/>
      <c r="X293" s="71"/>
    </row>
    <row r="294" spans="1:24" x14ac:dyDescent="0.25">
      <c r="A294" s="48"/>
      <c r="B294" s="8"/>
      <c r="C294" s="6"/>
      <c r="D294" s="6"/>
      <c r="E294" s="6"/>
      <c r="G294" s="6"/>
      <c r="H294" s="6"/>
      <c r="I294" s="17"/>
      <c r="J294" s="17"/>
      <c r="K294" s="7"/>
      <c r="L294" s="7"/>
      <c r="N294" s="71"/>
      <c r="O294" s="71"/>
      <c r="P294" s="71"/>
      <c r="Q294" s="71"/>
      <c r="R294" s="71"/>
      <c r="S294" s="71"/>
      <c r="T294" s="71"/>
      <c r="U294" s="71"/>
      <c r="V294" s="71"/>
      <c r="W294" s="71"/>
      <c r="X294" s="71"/>
    </row>
    <row r="295" spans="1:24" x14ac:dyDescent="0.25">
      <c r="A295" s="48"/>
      <c r="B295" s="8"/>
      <c r="C295" s="6"/>
      <c r="D295" s="6"/>
      <c r="E295" s="6"/>
      <c r="G295" s="6"/>
      <c r="H295" s="6"/>
      <c r="I295" s="17"/>
      <c r="J295" s="17"/>
      <c r="K295" s="7"/>
      <c r="L295" s="7"/>
      <c r="N295" s="71"/>
      <c r="O295" s="71"/>
      <c r="P295" s="71"/>
      <c r="Q295" s="71"/>
      <c r="R295" s="71"/>
      <c r="S295" s="71"/>
      <c r="T295" s="71"/>
      <c r="U295" s="71"/>
      <c r="V295" s="71"/>
      <c r="W295" s="71"/>
      <c r="X295" s="71"/>
    </row>
    <row r="296" spans="1:24" x14ac:dyDescent="0.25">
      <c r="A296" s="48"/>
      <c r="B296" s="8"/>
      <c r="C296" s="6"/>
      <c r="D296" s="6"/>
      <c r="E296" s="6"/>
      <c r="G296" s="6"/>
      <c r="H296" s="6"/>
      <c r="I296" s="17"/>
      <c r="J296" s="17"/>
      <c r="K296" s="7"/>
      <c r="L296" s="7"/>
      <c r="N296" s="71"/>
      <c r="O296" s="71"/>
      <c r="P296" s="71"/>
      <c r="Q296" s="71"/>
      <c r="R296" s="71"/>
      <c r="S296" s="71"/>
      <c r="T296" s="71"/>
      <c r="U296" s="71"/>
      <c r="V296" s="71"/>
      <c r="W296" s="71"/>
      <c r="X296" s="71"/>
    </row>
    <row r="297" spans="1:24" x14ac:dyDescent="0.25">
      <c r="A297" s="48"/>
      <c r="B297" s="8"/>
      <c r="C297" s="6"/>
      <c r="D297" s="6"/>
      <c r="E297" s="6"/>
      <c r="G297" s="6"/>
      <c r="H297" s="6"/>
      <c r="I297" s="17"/>
      <c r="J297" s="17"/>
      <c r="K297" s="7"/>
      <c r="L297" s="7"/>
      <c r="N297" s="71"/>
      <c r="O297" s="71"/>
      <c r="P297" s="71"/>
      <c r="Q297" s="71"/>
      <c r="R297" s="71"/>
      <c r="S297" s="71"/>
      <c r="T297" s="71"/>
      <c r="U297" s="71"/>
      <c r="V297" s="71"/>
      <c r="W297" s="71"/>
      <c r="X297" s="71"/>
    </row>
    <row r="298" spans="1:24" x14ac:dyDescent="0.25">
      <c r="A298" s="48"/>
      <c r="B298" s="8"/>
      <c r="C298" s="6"/>
      <c r="D298" s="6"/>
      <c r="E298" s="6"/>
      <c r="G298" s="6"/>
      <c r="H298" s="6"/>
      <c r="I298" s="17"/>
      <c r="J298" s="17"/>
      <c r="K298" s="7"/>
      <c r="L298" s="7"/>
      <c r="N298" s="71"/>
      <c r="O298" s="71"/>
      <c r="P298" s="71"/>
      <c r="Q298" s="71"/>
      <c r="R298" s="71"/>
      <c r="S298" s="71"/>
      <c r="T298" s="71"/>
      <c r="U298" s="71"/>
      <c r="V298" s="71"/>
      <c r="W298" s="71"/>
      <c r="X298" s="71"/>
    </row>
    <row r="299" spans="1:24" x14ac:dyDescent="0.25">
      <c r="A299" s="48"/>
      <c r="B299" s="8"/>
      <c r="C299" s="6"/>
      <c r="D299" s="6"/>
      <c r="E299" s="6"/>
      <c r="G299" s="6"/>
      <c r="H299" s="6"/>
      <c r="I299" s="17"/>
      <c r="J299" s="17"/>
      <c r="K299" s="7"/>
      <c r="L299" s="7"/>
      <c r="N299" s="71"/>
      <c r="O299" s="71"/>
      <c r="P299" s="71"/>
      <c r="Q299" s="71"/>
      <c r="R299" s="71"/>
      <c r="S299" s="71"/>
      <c r="T299" s="71"/>
      <c r="U299" s="71"/>
      <c r="V299" s="71"/>
      <c r="W299" s="71"/>
      <c r="X299" s="71"/>
    </row>
    <row r="300" spans="1:24" x14ac:dyDescent="0.25">
      <c r="A300" s="48"/>
      <c r="B300" s="8"/>
      <c r="C300" s="6"/>
      <c r="D300" s="6"/>
      <c r="E300" s="6"/>
      <c r="G300" s="6"/>
      <c r="H300" s="6"/>
      <c r="I300" s="17"/>
      <c r="J300" s="17"/>
      <c r="K300" s="7"/>
      <c r="L300" s="7"/>
      <c r="N300" s="71"/>
      <c r="O300" s="71"/>
      <c r="P300" s="71"/>
      <c r="Q300" s="71"/>
      <c r="R300" s="71"/>
      <c r="S300" s="71"/>
      <c r="T300" s="71"/>
      <c r="U300" s="71"/>
      <c r="V300" s="71"/>
      <c r="W300" s="71"/>
      <c r="X300" s="71"/>
    </row>
    <row r="301" spans="1:24" x14ac:dyDescent="0.25">
      <c r="A301" s="48"/>
      <c r="B301" s="8"/>
      <c r="C301" s="6"/>
      <c r="D301" s="6"/>
      <c r="E301" s="6"/>
      <c r="G301" s="6"/>
      <c r="H301" s="6"/>
      <c r="I301" s="17"/>
      <c r="J301" s="17"/>
      <c r="K301" s="7"/>
      <c r="L301" s="7"/>
      <c r="N301" s="71"/>
      <c r="O301" s="71"/>
      <c r="P301" s="71"/>
      <c r="Q301" s="71"/>
      <c r="R301" s="71"/>
      <c r="S301" s="71"/>
      <c r="T301" s="71"/>
      <c r="U301" s="71"/>
      <c r="V301" s="71"/>
      <c r="W301" s="71"/>
      <c r="X301" s="71"/>
    </row>
    <row r="302" spans="1:24" x14ac:dyDescent="0.25">
      <c r="A302" s="48"/>
      <c r="B302" s="8"/>
      <c r="C302" s="6"/>
      <c r="D302" s="6"/>
      <c r="E302" s="6"/>
      <c r="G302" s="6"/>
      <c r="H302" s="6"/>
      <c r="I302" s="17"/>
      <c r="J302" s="17"/>
      <c r="K302" s="7"/>
      <c r="L302" s="7"/>
      <c r="N302" s="71"/>
      <c r="O302" s="71"/>
      <c r="P302" s="71"/>
      <c r="Q302" s="71"/>
      <c r="R302" s="71"/>
      <c r="S302" s="71"/>
      <c r="T302" s="71"/>
      <c r="U302" s="71"/>
      <c r="V302" s="71"/>
      <c r="W302" s="71"/>
      <c r="X302" s="71"/>
    </row>
    <row r="303" spans="1:24" x14ac:dyDescent="0.25">
      <c r="A303" s="48"/>
      <c r="B303" s="8"/>
      <c r="C303" s="6"/>
      <c r="D303" s="6"/>
      <c r="E303" s="6"/>
      <c r="G303" s="6"/>
      <c r="H303" s="6"/>
      <c r="I303" s="17"/>
      <c r="J303" s="17"/>
      <c r="K303" s="7"/>
      <c r="L303" s="7"/>
      <c r="N303" s="71"/>
      <c r="O303" s="71"/>
      <c r="P303" s="71"/>
      <c r="Q303" s="71"/>
      <c r="R303" s="71"/>
      <c r="S303" s="71"/>
      <c r="T303" s="71"/>
      <c r="U303" s="71"/>
      <c r="V303" s="71"/>
      <c r="W303" s="71"/>
      <c r="X303" s="71"/>
    </row>
    <row r="304" spans="1:24" x14ac:dyDescent="0.25">
      <c r="A304" s="48"/>
      <c r="B304" s="8"/>
      <c r="C304" s="6"/>
      <c r="D304" s="6"/>
      <c r="E304" s="6"/>
      <c r="G304" s="6"/>
      <c r="H304" s="6"/>
      <c r="I304" s="17"/>
      <c r="J304" s="17"/>
      <c r="K304" s="7"/>
      <c r="L304" s="7"/>
      <c r="N304" s="71"/>
      <c r="O304" s="71"/>
      <c r="P304" s="71"/>
      <c r="Q304" s="71"/>
      <c r="R304" s="71"/>
      <c r="S304" s="71"/>
      <c r="T304" s="71"/>
      <c r="U304" s="71"/>
      <c r="V304" s="71"/>
      <c r="W304" s="71"/>
      <c r="X304" s="71"/>
    </row>
    <row r="305" spans="1:24" x14ac:dyDescent="0.25">
      <c r="A305" s="48"/>
      <c r="B305" s="8"/>
      <c r="C305" s="6"/>
      <c r="D305" s="6"/>
      <c r="E305" s="6"/>
      <c r="G305" s="6"/>
      <c r="H305" s="6"/>
      <c r="I305" s="17"/>
      <c r="J305" s="17"/>
      <c r="K305" s="7"/>
      <c r="L305" s="7"/>
      <c r="N305" s="71"/>
      <c r="O305" s="71"/>
      <c r="P305" s="71"/>
      <c r="Q305" s="71"/>
      <c r="R305" s="71"/>
      <c r="S305" s="71"/>
      <c r="T305" s="71"/>
      <c r="U305" s="71"/>
      <c r="V305" s="71"/>
      <c r="W305" s="71"/>
      <c r="X305" s="71"/>
    </row>
    <row r="306" spans="1:24" x14ac:dyDescent="0.25">
      <c r="A306" s="48"/>
      <c r="B306" s="8"/>
      <c r="C306" s="6"/>
      <c r="D306" s="6"/>
      <c r="E306" s="6"/>
      <c r="G306" s="6"/>
      <c r="H306" s="6"/>
      <c r="I306" s="17"/>
      <c r="J306" s="17"/>
      <c r="K306" s="7"/>
      <c r="L306" s="7"/>
      <c r="N306" s="71"/>
      <c r="O306" s="71"/>
      <c r="P306" s="71"/>
      <c r="Q306" s="71"/>
      <c r="R306" s="71"/>
      <c r="S306" s="71"/>
      <c r="T306" s="71"/>
      <c r="U306" s="71"/>
      <c r="V306" s="71"/>
      <c r="W306" s="71"/>
      <c r="X306" s="71"/>
    </row>
    <row r="307" spans="1:24" x14ac:dyDescent="0.25">
      <c r="A307" s="48"/>
      <c r="B307" s="8"/>
      <c r="C307" s="6"/>
      <c r="D307" s="6"/>
      <c r="E307" s="6"/>
      <c r="G307" s="6"/>
      <c r="H307" s="6"/>
      <c r="I307" s="17"/>
      <c r="J307" s="17"/>
      <c r="K307" s="7"/>
      <c r="L307" s="7"/>
      <c r="N307" s="71"/>
      <c r="O307" s="71"/>
      <c r="P307" s="71"/>
      <c r="Q307" s="71"/>
      <c r="R307" s="71"/>
      <c r="S307" s="71"/>
      <c r="T307" s="71"/>
      <c r="U307" s="71"/>
      <c r="V307" s="71"/>
      <c r="W307" s="71"/>
      <c r="X307" s="71"/>
    </row>
    <row r="308" spans="1:24" x14ac:dyDescent="0.25">
      <c r="A308" s="48"/>
      <c r="B308" s="8"/>
      <c r="C308" s="6"/>
      <c r="D308" s="6"/>
      <c r="E308" s="6"/>
      <c r="G308" s="6"/>
      <c r="H308" s="6"/>
      <c r="I308" s="17"/>
      <c r="J308" s="17"/>
      <c r="K308" s="7"/>
      <c r="L308" s="7"/>
      <c r="N308" s="71"/>
      <c r="O308" s="71"/>
      <c r="P308" s="71"/>
      <c r="Q308" s="71"/>
      <c r="R308" s="71"/>
      <c r="S308" s="71"/>
      <c r="T308" s="71"/>
      <c r="U308" s="71"/>
      <c r="V308" s="71"/>
      <c r="W308" s="71"/>
      <c r="X308" s="71"/>
    </row>
    <row r="309" spans="1:24" x14ac:dyDescent="0.25">
      <c r="A309" s="48"/>
      <c r="B309" s="8"/>
      <c r="C309" s="6"/>
      <c r="D309" s="6"/>
      <c r="E309" s="6"/>
      <c r="G309" s="6"/>
      <c r="H309" s="6"/>
      <c r="I309" s="17"/>
      <c r="J309" s="17"/>
      <c r="K309" s="7"/>
      <c r="L309" s="7"/>
      <c r="N309" s="71"/>
      <c r="O309" s="71"/>
      <c r="P309" s="71"/>
      <c r="Q309" s="71"/>
      <c r="R309" s="71"/>
      <c r="S309" s="71"/>
      <c r="T309" s="71"/>
      <c r="U309" s="71"/>
      <c r="V309" s="71"/>
      <c r="W309" s="71"/>
      <c r="X309" s="71"/>
    </row>
    <row r="310" spans="1:24" x14ac:dyDescent="0.25">
      <c r="A310" s="48"/>
      <c r="B310" s="8"/>
      <c r="C310" s="6"/>
      <c r="D310" s="6"/>
      <c r="E310" s="6"/>
      <c r="G310" s="6"/>
      <c r="H310" s="6"/>
      <c r="I310" s="17"/>
      <c r="J310" s="17"/>
      <c r="K310" s="7"/>
      <c r="L310" s="7"/>
      <c r="N310" s="71"/>
      <c r="O310" s="71"/>
      <c r="P310" s="71"/>
      <c r="Q310" s="71"/>
      <c r="R310" s="71"/>
      <c r="S310" s="71"/>
      <c r="T310" s="71"/>
      <c r="U310" s="71"/>
      <c r="V310" s="71"/>
      <c r="W310" s="71"/>
      <c r="X310" s="71"/>
    </row>
    <row r="311" spans="1:24" x14ac:dyDescent="0.25">
      <c r="A311" s="48"/>
      <c r="B311" s="8"/>
      <c r="C311" s="6"/>
      <c r="D311" s="6"/>
      <c r="E311" s="6"/>
      <c r="G311" s="6"/>
      <c r="H311" s="6"/>
      <c r="I311" s="17"/>
      <c r="J311" s="17"/>
      <c r="K311" s="7"/>
      <c r="L311" s="7"/>
      <c r="N311" s="71"/>
      <c r="O311" s="71"/>
      <c r="P311" s="71"/>
      <c r="Q311" s="71"/>
      <c r="R311" s="71"/>
      <c r="S311" s="71"/>
      <c r="T311" s="71"/>
      <c r="U311" s="71"/>
      <c r="V311" s="71"/>
      <c r="W311" s="71"/>
      <c r="X311" s="71"/>
    </row>
    <row r="312" spans="1:24" x14ac:dyDescent="0.25">
      <c r="A312" s="48"/>
      <c r="B312" s="8"/>
      <c r="C312" s="6"/>
      <c r="D312" s="6"/>
      <c r="E312" s="6"/>
      <c r="G312" s="6"/>
      <c r="H312" s="6"/>
      <c r="I312" s="17"/>
      <c r="J312" s="17"/>
      <c r="K312" s="7"/>
      <c r="L312" s="7"/>
      <c r="N312" s="71"/>
      <c r="O312" s="71"/>
      <c r="P312" s="71"/>
      <c r="Q312" s="71"/>
      <c r="R312" s="71"/>
      <c r="S312" s="71"/>
      <c r="T312" s="71"/>
      <c r="U312" s="71"/>
      <c r="V312" s="71"/>
      <c r="W312" s="71"/>
      <c r="X312" s="71"/>
    </row>
    <row r="313" spans="1:24" x14ac:dyDescent="0.25">
      <c r="A313" s="48"/>
      <c r="B313" s="8"/>
      <c r="C313" s="6"/>
      <c r="D313" s="6"/>
      <c r="E313" s="6"/>
      <c r="G313" s="6"/>
      <c r="H313" s="6"/>
      <c r="I313" s="17"/>
      <c r="J313" s="17"/>
      <c r="K313" s="7"/>
      <c r="L313" s="7"/>
      <c r="N313" s="71"/>
      <c r="O313" s="71"/>
      <c r="P313" s="71"/>
      <c r="Q313" s="71"/>
      <c r="R313" s="71"/>
      <c r="S313" s="71"/>
      <c r="T313" s="71"/>
      <c r="U313" s="71"/>
      <c r="V313" s="71"/>
      <c r="W313" s="71"/>
      <c r="X313" s="71"/>
    </row>
    <row r="314" spans="1:24" x14ac:dyDescent="0.25">
      <c r="A314" s="48"/>
      <c r="B314" s="8"/>
      <c r="C314" s="6"/>
      <c r="D314" s="6"/>
      <c r="E314" s="6"/>
      <c r="G314" s="6"/>
      <c r="H314" s="6"/>
      <c r="I314" s="17"/>
      <c r="J314" s="17"/>
      <c r="K314" s="7"/>
      <c r="L314" s="7"/>
      <c r="N314" s="71"/>
      <c r="O314" s="71"/>
      <c r="P314" s="71"/>
      <c r="Q314" s="71"/>
      <c r="R314" s="71"/>
      <c r="S314" s="71"/>
      <c r="T314" s="71"/>
      <c r="U314" s="71"/>
      <c r="V314" s="71"/>
      <c r="W314" s="71"/>
      <c r="X314" s="71"/>
    </row>
    <row r="315" spans="1:24" x14ac:dyDescent="0.25">
      <c r="A315" s="48"/>
      <c r="B315" s="8"/>
      <c r="C315" s="6"/>
      <c r="D315" s="6"/>
      <c r="E315" s="6"/>
      <c r="G315" s="6"/>
      <c r="H315" s="6"/>
      <c r="I315" s="17"/>
      <c r="J315" s="17"/>
      <c r="K315" s="7"/>
      <c r="L315" s="7"/>
      <c r="N315" s="71"/>
      <c r="O315" s="71"/>
      <c r="P315" s="71"/>
      <c r="Q315" s="71"/>
      <c r="R315" s="71"/>
      <c r="S315" s="71"/>
      <c r="T315" s="71"/>
      <c r="U315" s="71"/>
      <c r="V315" s="71"/>
      <c r="W315" s="71"/>
      <c r="X315" s="71"/>
    </row>
    <row r="316" spans="1:24" x14ac:dyDescent="0.25">
      <c r="A316" s="48"/>
      <c r="B316" s="8"/>
      <c r="C316" s="6"/>
      <c r="D316" s="6"/>
      <c r="E316" s="6"/>
      <c r="G316" s="6"/>
      <c r="H316" s="6"/>
      <c r="I316" s="17"/>
      <c r="J316" s="17"/>
      <c r="K316" s="7"/>
      <c r="L316" s="7"/>
      <c r="N316" s="71"/>
      <c r="O316" s="71"/>
      <c r="P316" s="71"/>
      <c r="Q316" s="71"/>
      <c r="R316" s="71"/>
      <c r="S316" s="71"/>
      <c r="T316" s="71"/>
      <c r="U316" s="71"/>
      <c r="V316" s="71"/>
      <c r="W316" s="71"/>
      <c r="X316" s="71"/>
    </row>
    <row r="317" spans="1:24" x14ac:dyDescent="0.25">
      <c r="A317" s="48"/>
      <c r="B317" s="8"/>
      <c r="C317" s="6"/>
      <c r="D317" s="6"/>
      <c r="E317" s="6"/>
      <c r="G317" s="6"/>
      <c r="H317" s="6"/>
      <c r="I317" s="17"/>
      <c r="J317" s="17"/>
      <c r="K317" s="7"/>
      <c r="L317" s="7"/>
      <c r="N317" s="71"/>
      <c r="O317" s="71"/>
      <c r="P317" s="71"/>
      <c r="Q317" s="71"/>
      <c r="R317" s="71"/>
      <c r="S317" s="71"/>
      <c r="T317" s="71"/>
      <c r="U317" s="71"/>
      <c r="V317" s="71"/>
      <c r="W317" s="71"/>
      <c r="X317" s="71"/>
    </row>
    <row r="318" spans="1:24" x14ac:dyDescent="0.25">
      <c r="A318" s="48"/>
      <c r="B318" s="8"/>
      <c r="C318" s="6"/>
      <c r="D318" s="6"/>
      <c r="E318" s="6"/>
      <c r="G318" s="6"/>
      <c r="H318" s="6"/>
      <c r="I318" s="17"/>
      <c r="J318" s="17"/>
      <c r="K318" s="7"/>
      <c r="L318" s="7"/>
      <c r="N318" s="71"/>
      <c r="O318" s="71"/>
      <c r="P318" s="71"/>
      <c r="Q318" s="71"/>
      <c r="R318" s="71"/>
      <c r="S318" s="71"/>
      <c r="T318" s="71"/>
      <c r="U318" s="71"/>
      <c r="V318" s="71"/>
      <c r="W318" s="71"/>
      <c r="X318" s="71"/>
    </row>
    <row r="319" spans="1:24" x14ac:dyDescent="0.25">
      <c r="A319" s="48"/>
      <c r="B319" s="8"/>
      <c r="C319" s="6"/>
      <c r="D319" s="6"/>
      <c r="E319" s="6"/>
      <c r="G319" s="6"/>
      <c r="H319" s="6"/>
      <c r="I319" s="17"/>
      <c r="J319" s="17"/>
      <c r="K319" s="7"/>
      <c r="L319" s="7"/>
      <c r="N319" s="71"/>
      <c r="O319" s="71"/>
      <c r="P319" s="71"/>
      <c r="Q319" s="71"/>
      <c r="R319" s="71"/>
      <c r="S319" s="71"/>
      <c r="T319" s="71"/>
      <c r="U319" s="71"/>
      <c r="V319" s="71"/>
      <c r="W319" s="71"/>
      <c r="X319" s="71"/>
    </row>
    <row r="320" spans="1:24" x14ac:dyDescent="0.25">
      <c r="A320" s="48"/>
      <c r="B320" s="8"/>
      <c r="C320" s="6"/>
      <c r="D320" s="6"/>
      <c r="E320" s="6"/>
      <c r="G320" s="6"/>
      <c r="H320" s="6"/>
      <c r="I320" s="17"/>
      <c r="J320" s="17"/>
      <c r="K320" s="7"/>
      <c r="L320" s="7"/>
      <c r="N320" s="71"/>
      <c r="O320" s="71"/>
      <c r="P320" s="71"/>
      <c r="Q320" s="71"/>
      <c r="R320" s="71"/>
      <c r="S320" s="71"/>
      <c r="T320" s="71"/>
      <c r="U320" s="71"/>
      <c r="V320" s="71"/>
      <c r="W320" s="71"/>
      <c r="X320" s="71"/>
    </row>
    <row r="321" spans="1:24" x14ac:dyDescent="0.25">
      <c r="A321" s="48"/>
      <c r="B321" s="8"/>
      <c r="C321" s="6"/>
      <c r="D321" s="6"/>
      <c r="E321" s="6"/>
      <c r="G321" s="6"/>
      <c r="H321" s="6"/>
      <c r="I321" s="17"/>
      <c r="J321" s="17"/>
      <c r="K321" s="7"/>
      <c r="L321" s="7"/>
      <c r="N321" s="71"/>
      <c r="O321" s="71"/>
      <c r="P321" s="71"/>
      <c r="Q321" s="71"/>
      <c r="R321" s="71"/>
      <c r="S321" s="71"/>
      <c r="T321" s="71"/>
      <c r="U321" s="71"/>
      <c r="V321" s="71"/>
      <c r="W321" s="71"/>
      <c r="X321" s="71"/>
    </row>
    <row r="322" spans="1:24" x14ac:dyDescent="0.25">
      <c r="A322" s="48"/>
      <c r="H322" s="6"/>
      <c r="I322" s="17"/>
      <c r="J322" s="17"/>
      <c r="K322" s="7"/>
      <c r="L322" s="7"/>
      <c r="N322" s="71"/>
      <c r="O322" s="71"/>
      <c r="P322" s="71"/>
      <c r="Q322" s="71"/>
      <c r="R322" s="71"/>
      <c r="S322" s="71"/>
      <c r="T322" s="71"/>
      <c r="U322" s="71"/>
      <c r="V322" s="71"/>
      <c r="W322" s="71"/>
      <c r="X322" s="71"/>
    </row>
  </sheetData>
  <sortState xmlns:xlrd2="http://schemas.microsoft.com/office/spreadsheetml/2017/richdata2" ref="A4:L134">
    <sortCondition ref="C4:C134"/>
  </sortState>
  <mergeCells count="2">
    <mergeCell ref="N2:O2"/>
    <mergeCell ref="P2:X2"/>
  </mergeCells>
  <phoneticPr fontId="3" type="noConversion"/>
  <conditionalFormatting sqref="M4:M134 F4:F134">
    <cfRule type="cellIs" dxfId="1" priority="3" operator="equal">
      <formula>"Y"</formula>
    </cfRule>
  </conditionalFormatting>
  <conditionalFormatting sqref="M145:M153">
    <cfRule type="expression" dxfId="0" priority="1">
      <formula>$L145&gt;0</formula>
    </cfRule>
  </conditionalFormatting>
  <pageMargins left="0.7" right="0.7" top="0.75" bottom="0.75" header="0.3" footer="0.3"/>
  <pageSetup scale="27"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Log Items</vt:lpstr>
    </vt:vector>
  </TitlesOfParts>
  <Company>Iteris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 Heise</dc:creator>
  <cp:lastModifiedBy>Cliff Heise</cp:lastModifiedBy>
  <cp:lastPrinted>2022-01-04T03:33:26Z</cp:lastPrinted>
  <dcterms:created xsi:type="dcterms:W3CDTF">2020-11-22T05:01:57Z</dcterms:created>
  <dcterms:modified xsi:type="dcterms:W3CDTF">2022-08-10T20:33:42Z</dcterms:modified>
</cp:coreProperties>
</file>